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dd" sheetId="21" r:id="rId2"/>
    <sheet name="BP" sheetId="14" r:id="rId3"/>
    <sheet name="Potoki" sheetId="3" r:id="rId4"/>
    <sheet name="Lists" sheetId="18" r:id="rId5"/>
    <sheet name="rBP" sheetId="20" r:id="rId6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21" l="1"/>
  <c r="H66" i="21"/>
  <c r="H65" i="21"/>
  <c r="H64" i="21"/>
  <c r="G67" i="21"/>
  <c r="F67" i="21"/>
  <c r="A67" i="21"/>
  <c r="G66" i="21"/>
  <c r="F66" i="21"/>
  <c r="A66" i="21"/>
  <c r="G65" i="21"/>
  <c r="F65" i="21"/>
  <c r="A65" i="21"/>
  <c r="G64" i="21"/>
  <c r="F64" i="21"/>
  <c r="A64" i="21"/>
  <c r="H185" i="21"/>
  <c r="H184" i="21"/>
  <c r="H183" i="21"/>
  <c r="H182" i="21"/>
  <c r="G185" i="21"/>
  <c r="F185" i="21"/>
  <c r="A185" i="21"/>
  <c r="G184" i="21"/>
  <c r="F184" i="21"/>
  <c r="A184" i="21"/>
  <c r="G183" i="21"/>
  <c r="F183" i="21"/>
  <c r="A183" i="21"/>
  <c r="G182" i="21"/>
  <c r="F182" i="21"/>
  <c r="A182" i="21"/>
  <c r="H62" i="21"/>
  <c r="G62" i="21"/>
  <c r="F62" i="21"/>
  <c r="A62" i="21"/>
  <c r="H180" i="21"/>
  <c r="G180" i="21"/>
  <c r="F180" i="21"/>
  <c r="A180" i="21"/>
  <c r="G44" i="21"/>
  <c r="E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H49" i="21"/>
  <c r="G49" i="21"/>
  <c r="F49" i="21"/>
  <c r="A49" i="21"/>
  <c r="H48" i="21"/>
  <c r="G48" i="21"/>
  <c r="F48" i="21"/>
  <c r="A48" i="21"/>
  <c r="H47" i="21"/>
  <c r="G47" i="21"/>
  <c r="F47" i="21"/>
  <c r="A47" i="21"/>
  <c r="H46" i="21"/>
  <c r="G46" i="21"/>
  <c r="F46" i="21"/>
  <c r="A46" i="21"/>
  <c r="H45" i="21"/>
  <c r="G45" i="21"/>
  <c r="F45" i="21"/>
  <c r="A45" i="21"/>
  <c r="F44" i="21"/>
  <c r="A44" i="21"/>
  <c r="H171" i="21"/>
  <c r="H170" i="21"/>
  <c r="H169" i="21"/>
  <c r="H168" i="21"/>
  <c r="H167" i="21"/>
  <c r="H166" i="21"/>
  <c r="H165" i="21"/>
  <c r="H164" i="21"/>
  <c r="H163" i="21"/>
  <c r="G164" i="21"/>
  <c r="G165" i="21"/>
  <c r="G166" i="21"/>
  <c r="G167" i="21"/>
  <c r="G168" i="21"/>
  <c r="G169" i="21"/>
  <c r="G170" i="21"/>
  <c r="G171" i="21"/>
  <c r="G163" i="21"/>
  <c r="E172" i="21"/>
  <c r="A172" i="21"/>
  <c r="F171" i="21"/>
  <c r="A171" i="21"/>
  <c r="F170" i="21"/>
  <c r="A170" i="21"/>
  <c r="F169" i="21"/>
  <c r="A169" i="21"/>
  <c r="F168" i="21"/>
  <c r="A168" i="21"/>
  <c r="F167" i="21"/>
  <c r="A167" i="21"/>
  <c r="F166" i="21"/>
  <c r="A166" i="21"/>
  <c r="F165" i="21"/>
  <c r="A165" i="21"/>
  <c r="F164" i="21"/>
  <c r="A164" i="21"/>
  <c r="F163" i="21"/>
  <c r="A163" i="21"/>
  <c r="F162" i="21"/>
  <c r="A162" i="21"/>
  <c r="AA101" i="14"/>
  <c r="H33" i="21"/>
  <c r="H18" i="21"/>
  <c r="G17" i="21"/>
  <c r="E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I38" i="21"/>
  <c r="H38" i="21"/>
  <c r="F38" i="21"/>
  <c r="A38" i="21"/>
  <c r="I37" i="21"/>
  <c r="H37" i="21"/>
  <c r="F37" i="21"/>
  <c r="A37" i="21"/>
  <c r="I36" i="21"/>
  <c r="H36" i="21"/>
  <c r="F36" i="21"/>
  <c r="A36" i="21"/>
  <c r="I35" i="21"/>
  <c r="H35" i="21"/>
  <c r="F35" i="21"/>
  <c r="A35" i="21"/>
  <c r="I34" i="21"/>
  <c r="H34" i="21"/>
  <c r="F34" i="21"/>
  <c r="A34" i="21"/>
  <c r="F33" i="21"/>
  <c r="A33" i="21"/>
  <c r="E32" i="21"/>
  <c r="A32" i="21"/>
  <c r="I31" i="21"/>
  <c r="F31" i="21"/>
  <c r="A31" i="21"/>
  <c r="I30" i="21"/>
  <c r="F30" i="21"/>
  <c r="A30" i="21"/>
  <c r="I29" i="21"/>
  <c r="F29" i="21"/>
  <c r="A29" i="21"/>
  <c r="I28" i="21"/>
  <c r="F28" i="21"/>
  <c r="A28" i="21"/>
  <c r="I27" i="21"/>
  <c r="F27" i="21"/>
  <c r="A27" i="21"/>
  <c r="I26" i="21"/>
  <c r="F26" i="21"/>
  <c r="A26" i="21"/>
  <c r="H25" i="21"/>
  <c r="F25" i="21"/>
  <c r="A25" i="21"/>
  <c r="E24" i="21"/>
  <c r="A24" i="21"/>
  <c r="I23" i="21"/>
  <c r="H23" i="21"/>
  <c r="F23" i="21"/>
  <c r="A23" i="21"/>
  <c r="I22" i="21"/>
  <c r="H22" i="21"/>
  <c r="F22" i="21"/>
  <c r="A22" i="21"/>
  <c r="I21" i="21"/>
  <c r="H21" i="21"/>
  <c r="F21" i="21"/>
  <c r="A21" i="21"/>
  <c r="I20" i="21"/>
  <c r="H20" i="21"/>
  <c r="F20" i="21"/>
  <c r="A20" i="21"/>
  <c r="I19" i="21"/>
  <c r="H19" i="21"/>
  <c r="F19" i="21"/>
  <c r="A19" i="21"/>
  <c r="F18" i="21"/>
  <c r="A18" i="21"/>
  <c r="F17" i="21"/>
  <c r="A17" i="21"/>
  <c r="I160" i="21"/>
  <c r="I159" i="21"/>
  <c r="I158" i="21"/>
  <c r="I157" i="21"/>
  <c r="I156" i="21"/>
  <c r="I155" i="21"/>
  <c r="I154" i="21"/>
  <c r="I153" i="21"/>
  <c r="I152" i="21"/>
  <c r="H153" i="21"/>
  <c r="H154" i="21"/>
  <c r="H155" i="21"/>
  <c r="H156" i="21"/>
  <c r="H157" i="21"/>
  <c r="H158" i="21"/>
  <c r="H159" i="21"/>
  <c r="H160" i="21"/>
  <c r="H152" i="21"/>
  <c r="F160" i="21"/>
  <c r="A160" i="21"/>
  <c r="F159" i="21"/>
  <c r="A159" i="21"/>
  <c r="F158" i="21"/>
  <c r="A158" i="21"/>
  <c r="E161" i="21"/>
  <c r="A161" i="21"/>
  <c r="F157" i="21"/>
  <c r="A157" i="21"/>
  <c r="F156" i="21"/>
  <c r="A156" i="21"/>
  <c r="F155" i="21"/>
  <c r="A155" i="21"/>
  <c r="F154" i="21"/>
  <c r="A154" i="21"/>
  <c r="F153" i="21"/>
  <c r="A153" i="21"/>
  <c r="F152" i="21"/>
  <c r="A152" i="21"/>
  <c r="E150" i="21"/>
  <c r="A150" i="21"/>
  <c r="I149" i="21"/>
  <c r="I148" i="21"/>
  <c r="I147" i="21"/>
  <c r="I146" i="21"/>
  <c r="I145" i="21"/>
  <c r="I144" i="21"/>
  <c r="F149" i="21"/>
  <c r="A149" i="21"/>
  <c r="F148" i="21"/>
  <c r="A148" i="21"/>
  <c r="F147" i="21"/>
  <c r="A147" i="21"/>
  <c r="F146" i="21"/>
  <c r="A146" i="21"/>
  <c r="F145" i="21"/>
  <c r="A145" i="21"/>
  <c r="E142" i="21"/>
  <c r="A142" i="21"/>
  <c r="I139" i="21"/>
  <c r="I141" i="21"/>
  <c r="I140" i="21"/>
  <c r="I138" i="21"/>
  <c r="I137" i="21"/>
  <c r="H138" i="21"/>
  <c r="H139" i="21"/>
  <c r="H140" i="21"/>
  <c r="H141" i="21"/>
  <c r="H137" i="21"/>
  <c r="F141" i="21"/>
  <c r="A141" i="21"/>
  <c r="F140" i="21"/>
  <c r="A140" i="21"/>
  <c r="F139" i="21"/>
  <c r="A139" i="21"/>
  <c r="F138" i="21"/>
  <c r="A138" i="21"/>
  <c r="F151" i="21"/>
  <c r="A151" i="21"/>
  <c r="H143" i="21"/>
  <c r="H144" i="21" s="1"/>
  <c r="F109" i="21"/>
  <c r="F111" i="21" s="1"/>
  <c r="E119" i="21"/>
  <c r="A119" i="21"/>
  <c r="M118" i="21"/>
  <c r="G118" i="21"/>
  <c r="A118" i="21"/>
  <c r="M117" i="21"/>
  <c r="G117" i="21"/>
  <c r="A117" i="21"/>
  <c r="M116" i="21"/>
  <c r="G116" i="21"/>
  <c r="A116" i="21"/>
  <c r="M115" i="21"/>
  <c r="G115" i="21"/>
  <c r="A115" i="21"/>
  <c r="M114" i="21"/>
  <c r="G114" i="21"/>
  <c r="A114" i="21"/>
  <c r="M113" i="21"/>
  <c r="G113" i="21"/>
  <c r="A113" i="21"/>
  <c r="M112" i="21"/>
  <c r="G112" i="21"/>
  <c r="A112" i="21"/>
  <c r="M111" i="21"/>
  <c r="G111" i="21"/>
  <c r="A111" i="21"/>
  <c r="M110" i="21"/>
  <c r="G110" i="21"/>
  <c r="A110" i="21"/>
  <c r="M109" i="21"/>
  <c r="A109" i="21"/>
  <c r="G105" i="21"/>
  <c r="M105" i="21"/>
  <c r="A105" i="21"/>
  <c r="G102" i="21"/>
  <c r="M102" i="21"/>
  <c r="A102" i="21"/>
  <c r="M100" i="21"/>
  <c r="G100" i="21"/>
  <c r="A100" i="21"/>
  <c r="M99" i="21"/>
  <c r="G99" i="21"/>
  <c r="A99" i="21"/>
  <c r="G93" i="21"/>
  <c r="M93" i="21"/>
  <c r="A93" i="21"/>
  <c r="F90" i="21"/>
  <c r="F92" i="21" s="1"/>
  <c r="E97" i="21"/>
  <c r="A97" i="21"/>
  <c r="M96" i="21"/>
  <c r="G96" i="21"/>
  <c r="A96" i="21"/>
  <c r="M95" i="21"/>
  <c r="G95" i="21"/>
  <c r="A95" i="21"/>
  <c r="M94" i="21"/>
  <c r="G94" i="21"/>
  <c r="A94" i="21"/>
  <c r="M92" i="21"/>
  <c r="G92" i="21"/>
  <c r="A92" i="21"/>
  <c r="M91" i="21"/>
  <c r="G91" i="21"/>
  <c r="A91" i="21"/>
  <c r="M90" i="21"/>
  <c r="A90" i="21"/>
  <c r="F98" i="21"/>
  <c r="F102" i="21" s="1"/>
  <c r="E108" i="21"/>
  <c r="A108" i="21"/>
  <c r="M107" i="21"/>
  <c r="G107" i="21"/>
  <c r="A107" i="21"/>
  <c r="M106" i="21"/>
  <c r="G106" i="21"/>
  <c r="A106" i="21"/>
  <c r="M104" i="21"/>
  <c r="G104" i="21"/>
  <c r="A104" i="21"/>
  <c r="M98" i="21"/>
  <c r="A98" i="21"/>
  <c r="G88" i="21"/>
  <c r="G87" i="21"/>
  <c r="G86" i="21"/>
  <c r="M88" i="21"/>
  <c r="A88" i="21"/>
  <c r="F83" i="21"/>
  <c r="F85" i="21" s="1"/>
  <c r="E89" i="21"/>
  <c r="A89" i="21"/>
  <c r="M87" i="21"/>
  <c r="A87" i="21"/>
  <c r="M86" i="21"/>
  <c r="A86" i="21"/>
  <c r="M83" i="21"/>
  <c r="A83" i="21"/>
  <c r="F118" i="21" l="1"/>
  <c r="F117" i="21"/>
  <c r="F116" i="21"/>
  <c r="F115" i="21"/>
  <c r="F94" i="21"/>
  <c r="H27" i="21"/>
  <c r="H30" i="21"/>
  <c r="H28" i="21"/>
  <c r="H31" i="21"/>
  <c r="H26" i="21"/>
  <c r="H29" i="21"/>
  <c r="H146" i="21"/>
  <c r="H147" i="21"/>
  <c r="H148" i="21"/>
  <c r="H149" i="21"/>
  <c r="H145" i="21"/>
  <c r="F114" i="21"/>
  <c r="F113" i="21"/>
  <c r="F112" i="21"/>
  <c r="F110" i="21"/>
  <c r="F100" i="21"/>
  <c r="F99" i="21"/>
  <c r="F107" i="21"/>
  <c r="F105" i="21"/>
  <c r="F101" i="21"/>
  <c r="F106" i="21"/>
  <c r="F104" i="21"/>
  <c r="F88" i="21"/>
  <c r="F103" i="21"/>
  <c r="F91" i="21"/>
  <c r="F96" i="21"/>
  <c r="F95" i="21"/>
  <c r="F93" i="21"/>
  <c r="F84" i="21"/>
  <c r="F87" i="21"/>
  <c r="F86" i="21"/>
  <c r="F144" i="21"/>
  <c r="A144" i="21"/>
  <c r="F143" i="21"/>
  <c r="A143" i="21"/>
  <c r="F137" i="21"/>
  <c r="A137" i="21"/>
  <c r="F136" i="21"/>
  <c r="A136" i="21"/>
  <c r="F135" i="21"/>
  <c r="A135" i="21"/>
  <c r="G176" i="21"/>
  <c r="E68" i="21"/>
  <c r="A68" i="21"/>
  <c r="H63" i="21"/>
  <c r="G63" i="21"/>
  <c r="F63" i="21"/>
  <c r="A63" i="21"/>
  <c r="H61" i="21"/>
  <c r="G61" i="21"/>
  <c r="F61" i="21"/>
  <c r="A61" i="21"/>
  <c r="H60" i="21"/>
  <c r="G60" i="21"/>
  <c r="F60" i="21"/>
  <c r="A60" i="21"/>
  <c r="H59" i="21"/>
  <c r="G59" i="21"/>
  <c r="F59" i="21"/>
  <c r="A59" i="21"/>
  <c r="F58" i="21"/>
  <c r="A58" i="21"/>
  <c r="E186" i="21"/>
  <c r="A186" i="21"/>
  <c r="H181" i="21"/>
  <c r="F181" i="21"/>
  <c r="A181" i="21"/>
  <c r="H179" i="21"/>
  <c r="F179" i="21"/>
  <c r="A179" i="21"/>
  <c r="H178" i="21"/>
  <c r="F178" i="21"/>
  <c r="A178" i="21"/>
  <c r="H177" i="21"/>
  <c r="F177" i="21"/>
  <c r="A177" i="21"/>
  <c r="F176" i="21"/>
  <c r="A176" i="21"/>
  <c r="G13" i="21"/>
  <c r="G14" i="21"/>
  <c r="G15" i="21"/>
  <c r="G12" i="21"/>
  <c r="E16" i="21"/>
  <c r="A16" i="21"/>
  <c r="H15" i="21"/>
  <c r="F15" i="21"/>
  <c r="A15" i="21"/>
  <c r="H14" i="21"/>
  <c r="F14" i="21"/>
  <c r="A14" i="21"/>
  <c r="H13" i="21"/>
  <c r="F13" i="21"/>
  <c r="A13" i="21"/>
  <c r="H12" i="21"/>
  <c r="F12" i="21"/>
  <c r="A12" i="21"/>
  <c r="H133" i="21"/>
  <c r="H132" i="21"/>
  <c r="H131" i="21"/>
  <c r="H130" i="21"/>
  <c r="E134" i="21"/>
  <c r="A134" i="21"/>
  <c r="F129" i="21"/>
  <c r="F130" i="21"/>
  <c r="F131" i="21"/>
  <c r="F132" i="21"/>
  <c r="F133" i="21"/>
  <c r="F173" i="21"/>
  <c r="F128" i="21"/>
  <c r="F11" i="21"/>
  <c r="F55" i="21"/>
  <c r="F10" i="21"/>
  <c r="A55" i="21"/>
  <c r="G129" i="21"/>
  <c r="A133" i="21"/>
  <c r="A132" i="21"/>
  <c r="A131" i="21"/>
  <c r="E82" i="21"/>
  <c r="A82" i="21"/>
  <c r="M103" i="21"/>
  <c r="G103" i="21"/>
  <c r="A103" i="21"/>
  <c r="M101" i="21"/>
  <c r="G101" i="21"/>
  <c r="A101" i="21"/>
  <c r="M85" i="21"/>
  <c r="G85" i="21"/>
  <c r="A85" i="21"/>
  <c r="M84" i="21"/>
  <c r="G84" i="21"/>
  <c r="A84" i="21"/>
  <c r="M81" i="21"/>
  <c r="A81" i="21"/>
  <c r="E80" i="21"/>
  <c r="G76" i="21"/>
  <c r="M79" i="21"/>
  <c r="G79" i="21"/>
  <c r="M78" i="21"/>
  <c r="G78" i="21"/>
  <c r="M77" i="21"/>
  <c r="G77" i="21"/>
  <c r="M76" i="21"/>
  <c r="M75" i="21"/>
  <c r="F75" i="21"/>
  <c r="F76" i="21" s="1"/>
  <c r="A190" i="21"/>
  <c r="A189" i="21"/>
  <c r="A188" i="21"/>
  <c r="A187" i="21"/>
  <c r="A175" i="21"/>
  <c r="A174" i="21"/>
  <c r="A173" i="21"/>
  <c r="A130" i="21"/>
  <c r="A129" i="21"/>
  <c r="A128" i="21"/>
  <c r="A127" i="21"/>
  <c r="A126" i="21"/>
  <c r="A125" i="21"/>
  <c r="A7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Z3" i="21"/>
  <c r="W3" i="21"/>
  <c r="S3" i="21"/>
  <c r="W5" i="21"/>
  <c r="S5" i="21"/>
  <c r="P5" i="21"/>
  <c r="M5" i="21"/>
  <c r="F5" i="21"/>
  <c r="F3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24" i="21"/>
  <c r="A123" i="21"/>
  <c r="A122" i="21"/>
  <c r="A121" i="21"/>
  <c r="A120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57" i="21"/>
  <c r="A56" i="21"/>
  <c r="A11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S143" i="3"/>
  <c r="F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P143" i="3"/>
  <c r="M143" i="3"/>
  <c r="A143" i="3"/>
  <c r="S133" i="3"/>
  <c r="S132" i="3"/>
  <c r="S122" i="3"/>
  <c r="F132" i="3"/>
  <c r="F120" i="3"/>
  <c r="E142" i="3"/>
  <c r="A142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P141" i="3"/>
  <c r="M141" i="3"/>
  <c r="G141" i="3"/>
  <c r="A141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P140" i="3"/>
  <c r="M140" i="3"/>
  <c r="G140" i="3"/>
  <c r="A140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P139" i="3"/>
  <c r="M139" i="3"/>
  <c r="G139" i="3"/>
  <c r="A139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P138" i="3"/>
  <c r="M138" i="3"/>
  <c r="G138" i="3"/>
  <c r="A138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P137" i="3"/>
  <c r="M137" i="3"/>
  <c r="G137" i="3"/>
  <c r="A137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P136" i="3"/>
  <c r="M136" i="3"/>
  <c r="G136" i="3"/>
  <c r="A136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P135" i="3"/>
  <c r="M135" i="3"/>
  <c r="G135" i="3"/>
  <c r="F135" i="3"/>
  <c r="A135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P134" i="3"/>
  <c r="M134" i="3"/>
  <c r="G134" i="3"/>
  <c r="A134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P133" i="3"/>
  <c r="M133" i="3"/>
  <c r="G133" i="3"/>
  <c r="F133" i="3"/>
  <c r="A133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P132" i="3"/>
  <c r="M132" i="3"/>
  <c r="A132" i="3"/>
  <c r="E131" i="3"/>
  <c r="A131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P130" i="3"/>
  <c r="M130" i="3"/>
  <c r="G130" i="3"/>
  <c r="A130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P129" i="3"/>
  <c r="M129" i="3"/>
  <c r="G129" i="3"/>
  <c r="A129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P128" i="3"/>
  <c r="M128" i="3"/>
  <c r="G128" i="3"/>
  <c r="A128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P127" i="3"/>
  <c r="M127" i="3"/>
  <c r="G127" i="3"/>
  <c r="A127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P126" i="3"/>
  <c r="M126" i="3"/>
  <c r="G126" i="3"/>
  <c r="A126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P125" i="3"/>
  <c r="M125" i="3"/>
  <c r="G125" i="3"/>
  <c r="A125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P124" i="3"/>
  <c r="M124" i="3"/>
  <c r="G124" i="3"/>
  <c r="A124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P123" i="3"/>
  <c r="M123" i="3"/>
  <c r="G123" i="3"/>
  <c r="A123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P122" i="3"/>
  <c r="M122" i="3"/>
  <c r="G122" i="3"/>
  <c r="A122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S121" i="3"/>
  <c r="P121" i="3"/>
  <c r="M121" i="3"/>
  <c r="G121" i="3"/>
  <c r="A121" i="3"/>
  <c r="A120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S98" i="3"/>
  <c r="P98" i="3"/>
  <c r="M98" i="3"/>
  <c r="G98" i="3"/>
  <c r="F98" i="3"/>
  <c r="A98" i="3"/>
  <c r="S111" i="3"/>
  <c r="S112" i="3"/>
  <c r="S113" i="3"/>
  <c r="S116" i="3"/>
  <c r="S117" i="3"/>
  <c r="S110" i="3"/>
  <c r="S109" i="3"/>
  <c r="S100" i="3"/>
  <c r="S101" i="3"/>
  <c r="S102" i="3"/>
  <c r="S103" i="3"/>
  <c r="S104" i="3"/>
  <c r="S105" i="3"/>
  <c r="S106" i="3"/>
  <c r="S107" i="3"/>
  <c r="S99" i="3"/>
  <c r="F109" i="3"/>
  <c r="F97" i="3"/>
  <c r="E119" i="3"/>
  <c r="A119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M118" i="3"/>
  <c r="G118" i="3"/>
  <c r="A118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M117" i="3"/>
  <c r="G117" i="3"/>
  <c r="A117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M116" i="3"/>
  <c r="G116" i="3"/>
  <c r="A116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M115" i="3"/>
  <c r="G115" i="3"/>
  <c r="A115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M114" i="3"/>
  <c r="G114" i="3"/>
  <c r="A114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M113" i="3"/>
  <c r="G113" i="3"/>
  <c r="A113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M112" i="3"/>
  <c r="G112" i="3"/>
  <c r="A112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M111" i="3"/>
  <c r="G111" i="3"/>
  <c r="A111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M110" i="3"/>
  <c r="G110" i="3"/>
  <c r="F110" i="3"/>
  <c r="A110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M109" i="3"/>
  <c r="A109" i="3"/>
  <c r="E108" i="3"/>
  <c r="A108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M107" i="3"/>
  <c r="G107" i="3"/>
  <c r="F107" i="3"/>
  <c r="A107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M106" i="3"/>
  <c r="G106" i="3"/>
  <c r="F106" i="3"/>
  <c r="A106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M105" i="3"/>
  <c r="G105" i="3"/>
  <c r="F105" i="3"/>
  <c r="A105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M104" i="3"/>
  <c r="G104" i="3"/>
  <c r="F104" i="3"/>
  <c r="A104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M103" i="3"/>
  <c r="G103" i="3"/>
  <c r="F103" i="3"/>
  <c r="A103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M102" i="3"/>
  <c r="G102" i="3"/>
  <c r="F102" i="3"/>
  <c r="A102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M101" i="3"/>
  <c r="G101" i="3"/>
  <c r="F101" i="3"/>
  <c r="A101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M100" i="3"/>
  <c r="G100" i="3"/>
  <c r="F100" i="3"/>
  <c r="A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M99" i="3"/>
  <c r="G99" i="3"/>
  <c r="F99" i="3"/>
  <c r="A99" i="3"/>
  <c r="A97" i="3"/>
  <c r="S88" i="3"/>
  <c r="S89" i="3"/>
  <c r="S90" i="3"/>
  <c r="S93" i="3"/>
  <c r="S94" i="3"/>
  <c r="S87" i="3"/>
  <c r="S86" i="3"/>
  <c r="S77" i="3"/>
  <c r="S78" i="3"/>
  <c r="S79" i="3"/>
  <c r="S80" i="3"/>
  <c r="S81" i="3"/>
  <c r="S82" i="3"/>
  <c r="S83" i="3"/>
  <c r="S84" i="3"/>
  <c r="S76" i="3"/>
  <c r="F86" i="3"/>
  <c r="F87" i="3" s="1"/>
  <c r="F75" i="3"/>
  <c r="E96" i="3"/>
  <c r="A96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M95" i="3"/>
  <c r="G95" i="3"/>
  <c r="A95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M94" i="3"/>
  <c r="G94" i="3"/>
  <c r="A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M93" i="3"/>
  <c r="G93" i="3"/>
  <c r="A93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M92" i="3"/>
  <c r="G92" i="3"/>
  <c r="A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M91" i="3"/>
  <c r="G91" i="3"/>
  <c r="A91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M90" i="3"/>
  <c r="G90" i="3"/>
  <c r="A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M89" i="3"/>
  <c r="G89" i="3"/>
  <c r="A89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M88" i="3"/>
  <c r="G88" i="3"/>
  <c r="A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M87" i="3"/>
  <c r="G87" i="3"/>
  <c r="A87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M86" i="3"/>
  <c r="A86" i="3"/>
  <c r="E85" i="3"/>
  <c r="A85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M84" i="3"/>
  <c r="G84" i="3"/>
  <c r="A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M83" i="3"/>
  <c r="G83" i="3"/>
  <c r="A83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M82" i="3"/>
  <c r="G82" i="3"/>
  <c r="A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M81" i="3"/>
  <c r="G81" i="3"/>
  <c r="F81" i="3"/>
  <c r="A81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M80" i="3"/>
  <c r="G80" i="3"/>
  <c r="F80" i="3"/>
  <c r="A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M79" i="3"/>
  <c r="G79" i="3"/>
  <c r="F79" i="3"/>
  <c r="A79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M78" i="3"/>
  <c r="G78" i="3"/>
  <c r="F78" i="3"/>
  <c r="A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M77" i="3"/>
  <c r="G77" i="3"/>
  <c r="F77" i="3"/>
  <c r="A77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M76" i="3"/>
  <c r="G76" i="3"/>
  <c r="F76" i="3"/>
  <c r="A76" i="3"/>
  <c r="F83" i="3"/>
  <c r="A75" i="3"/>
  <c r="S66" i="3"/>
  <c r="S67" i="3"/>
  <c r="S68" i="3"/>
  <c r="S71" i="3"/>
  <c r="S72" i="3"/>
  <c r="S65" i="3"/>
  <c r="S64" i="3"/>
  <c r="S55" i="3"/>
  <c r="S56" i="3"/>
  <c r="S58" i="3"/>
  <c r="S54" i="3"/>
  <c r="F64" i="3"/>
  <c r="F73" i="3" s="1"/>
  <c r="F53" i="3"/>
  <c r="E74" i="3"/>
  <c r="A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M73" i="3"/>
  <c r="G73" i="3"/>
  <c r="A73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M72" i="3"/>
  <c r="G72" i="3"/>
  <c r="A72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M71" i="3"/>
  <c r="G71" i="3"/>
  <c r="A71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M70" i="3"/>
  <c r="G70" i="3"/>
  <c r="A70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M69" i="3"/>
  <c r="G69" i="3"/>
  <c r="A69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M68" i="3"/>
  <c r="G68" i="3"/>
  <c r="A68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M67" i="3"/>
  <c r="G67" i="3"/>
  <c r="A67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M66" i="3"/>
  <c r="G66" i="3"/>
  <c r="A66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M65" i="3"/>
  <c r="G65" i="3"/>
  <c r="A65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M64" i="3"/>
  <c r="A64" i="3"/>
  <c r="E63" i="3"/>
  <c r="A63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M62" i="3"/>
  <c r="G62" i="3"/>
  <c r="A62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M61" i="3"/>
  <c r="G61" i="3"/>
  <c r="A61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M60" i="3"/>
  <c r="G60" i="3"/>
  <c r="A60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M59" i="3"/>
  <c r="G59" i="3"/>
  <c r="A59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M58" i="3"/>
  <c r="G58" i="3"/>
  <c r="A58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M57" i="3"/>
  <c r="G57" i="3"/>
  <c r="A57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M56" i="3"/>
  <c r="G56" i="3"/>
  <c r="A56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M55" i="3"/>
  <c r="G55" i="3"/>
  <c r="A55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M54" i="3"/>
  <c r="G54" i="3"/>
  <c r="A54" i="3"/>
  <c r="F62" i="3"/>
  <c r="A53" i="3"/>
  <c r="S44" i="3"/>
  <c r="S45" i="3"/>
  <c r="S46" i="3"/>
  <c r="S49" i="3"/>
  <c r="S50" i="3"/>
  <c r="S43" i="3"/>
  <c r="S42" i="3"/>
  <c r="F42" i="3"/>
  <c r="S33" i="3"/>
  <c r="S34" i="3"/>
  <c r="S38" i="3"/>
  <c r="S40" i="3"/>
  <c r="S32" i="3"/>
  <c r="F31" i="3"/>
  <c r="E52" i="3"/>
  <c r="A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M51" i="3"/>
  <c r="G51" i="3"/>
  <c r="A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M50" i="3"/>
  <c r="G50" i="3"/>
  <c r="A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M49" i="3"/>
  <c r="G49" i="3"/>
  <c r="A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M48" i="3"/>
  <c r="G48" i="3"/>
  <c r="A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M47" i="3"/>
  <c r="G47" i="3"/>
  <c r="A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M46" i="3"/>
  <c r="G46" i="3"/>
  <c r="A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M45" i="3"/>
  <c r="G45" i="3"/>
  <c r="A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M44" i="3"/>
  <c r="G44" i="3"/>
  <c r="A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M43" i="3"/>
  <c r="G43" i="3"/>
  <c r="A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M42" i="3"/>
  <c r="F51" i="3"/>
  <c r="A42" i="3"/>
  <c r="E41" i="3"/>
  <c r="A41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M40" i="3"/>
  <c r="G40" i="3"/>
  <c r="A40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M39" i="3"/>
  <c r="G39" i="3"/>
  <c r="A39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M38" i="3"/>
  <c r="G38" i="3"/>
  <c r="A38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M37" i="3"/>
  <c r="G37" i="3"/>
  <c r="A37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M36" i="3"/>
  <c r="G36" i="3"/>
  <c r="A36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M35" i="3"/>
  <c r="G35" i="3"/>
  <c r="A35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M34" i="3"/>
  <c r="G34" i="3"/>
  <c r="A34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M33" i="3"/>
  <c r="G33" i="3"/>
  <c r="A33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M32" i="3"/>
  <c r="G32" i="3"/>
  <c r="A32" i="3"/>
  <c r="F39" i="3"/>
  <c r="A31" i="3"/>
  <c r="S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30" i="3"/>
  <c r="E30" i="3"/>
  <c r="S22" i="3"/>
  <c r="S23" i="3"/>
  <c r="S24" i="3"/>
  <c r="S27" i="3"/>
  <c r="S28" i="3"/>
  <c r="S21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G29" i="3"/>
  <c r="A29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G28" i="3"/>
  <c r="A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G27" i="3"/>
  <c r="A27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G26" i="3"/>
  <c r="A26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G25" i="3"/>
  <c r="F25" i="3"/>
  <c r="A25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G24" i="3"/>
  <c r="A24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G23" i="3"/>
  <c r="A23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G22" i="3"/>
  <c r="A22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S11" i="3"/>
  <c r="S12" i="3"/>
  <c r="S13" i="3"/>
  <c r="S15" i="3"/>
  <c r="S10" i="3"/>
  <c r="CA67" i="21" l="1"/>
  <c r="CA62" i="21"/>
  <c r="CA64" i="21"/>
  <c r="CA66" i="21"/>
  <c r="CA65" i="21"/>
  <c r="CI67" i="21"/>
  <c r="CI65" i="21"/>
  <c r="CI62" i="21"/>
  <c r="CI64" i="21"/>
  <c r="CI66" i="21"/>
  <c r="CQ67" i="21"/>
  <c r="CQ65" i="21"/>
  <c r="CQ62" i="21"/>
  <c r="CQ64" i="21"/>
  <c r="CQ66" i="21"/>
  <c r="CP66" i="21"/>
  <c r="CP65" i="21"/>
  <c r="CP62" i="21"/>
  <c r="CP64" i="21"/>
  <c r="CP67" i="21"/>
  <c r="CC64" i="21"/>
  <c r="CC66" i="21"/>
  <c r="CC62" i="21"/>
  <c r="CC65" i="21"/>
  <c r="CC67" i="21"/>
  <c r="CK67" i="21"/>
  <c r="CK64" i="21"/>
  <c r="CK66" i="21"/>
  <c r="CK65" i="21"/>
  <c r="CK62" i="21"/>
  <c r="CS64" i="21"/>
  <c r="CS62" i="21"/>
  <c r="CS67" i="21"/>
  <c r="CS66" i="21"/>
  <c r="CS65" i="21"/>
  <c r="Z67" i="21"/>
  <c r="Z66" i="21"/>
  <c r="Z65" i="21"/>
  <c r="Z64" i="21"/>
  <c r="Z62" i="21"/>
  <c r="BV67" i="21"/>
  <c r="BV66" i="21"/>
  <c r="BV65" i="21"/>
  <c r="BV62" i="21"/>
  <c r="BV64" i="21"/>
  <c r="CD67" i="21"/>
  <c r="CD65" i="21"/>
  <c r="CD66" i="21"/>
  <c r="CD64" i="21"/>
  <c r="CD62" i="21"/>
  <c r="CL67" i="21"/>
  <c r="CL65" i="21"/>
  <c r="CL66" i="21"/>
  <c r="CL64" i="21"/>
  <c r="CL62" i="21"/>
  <c r="CT67" i="21"/>
  <c r="CT65" i="21"/>
  <c r="CT64" i="21"/>
  <c r="CT66" i="21"/>
  <c r="CT62" i="21"/>
  <c r="CR62" i="21"/>
  <c r="CR64" i="21"/>
  <c r="CR67" i="21"/>
  <c r="CR65" i="21"/>
  <c r="CR66" i="21"/>
  <c r="BW66" i="21"/>
  <c r="BW65" i="21"/>
  <c r="BW67" i="21"/>
  <c r="BW62" i="21"/>
  <c r="BW64" i="21"/>
  <c r="CE66" i="21"/>
  <c r="CE65" i="21"/>
  <c r="CE67" i="21"/>
  <c r="CE62" i="21"/>
  <c r="CE64" i="21"/>
  <c r="CM66" i="21"/>
  <c r="CM67" i="21"/>
  <c r="CM65" i="21"/>
  <c r="CM64" i="21"/>
  <c r="CM62" i="21"/>
  <c r="BZ66" i="21"/>
  <c r="BZ67" i="21"/>
  <c r="BZ65" i="21"/>
  <c r="BZ62" i="21"/>
  <c r="BZ64" i="21"/>
  <c r="CH66" i="21"/>
  <c r="CH65" i="21"/>
  <c r="CH67" i="21"/>
  <c r="CH62" i="21"/>
  <c r="CH64" i="21"/>
  <c r="CJ62" i="21"/>
  <c r="CJ67" i="21"/>
  <c r="CJ64" i="21"/>
  <c r="CJ66" i="21"/>
  <c r="CJ65" i="21"/>
  <c r="BX65" i="21"/>
  <c r="BX67" i="21"/>
  <c r="BX62" i="21"/>
  <c r="BX64" i="21"/>
  <c r="BX66" i="21"/>
  <c r="CF65" i="21"/>
  <c r="CF66" i="21"/>
  <c r="CF67" i="21"/>
  <c r="CF62" i="21"/>
  <c r="CF64" i="21"/>
  <c r="CN66" i="21"/>
  <c r="CN65" i="21"/>
  <c r="CN62" i="21"/>
  <c r="CN64" i="21"/>
  <c r="CN67" i="21"/>
  <c r="CB62" i="21"/>
  <c r="CB64" i="21"/>
  <c r="CB66" i="21"/>
  <c r="CB67" i="21"/>
  <c r="CB65" i="21"/>
  <c r="BY65" i="21"/>
  <c r="BY67" i="21"/>
  <c r="BY62" i="21"/>
  <c r="BY64" i="21"/>
  <c r="BY66" i="21"/>
  <c r="CG65" i="21"/>
  <c r="CG62" i="21"/>
  <c r="CG67" i="21"/>
  <c r="CG64" i="21"/>
  <c r="CG66" i="21"/>
  <c r="CO62" i="21"/>
  <c r="CO66" i="21"/>
  <c r="CO65" i="21"/>
  <c r="CO64" i="21"/>
  <c r="CO67" i="21"/>
  <c r="CA50" i="21"/>
  <c r="CA49" i="21"/>
  <c r="CA48" i="21"/>
  <c r="CA47" i="21"/>
  <c r="CA53" i="21"/>
  <c r="CA52" i="21"/>
  <c r="CA45" i="21"/>
  <c r="CA51" i="21"/>
  <c r="CA46" i="21"/>
  <c r="CI50" i="21"/>
  <c r="CI49" i="21"/>
  <c r="CI48" i="21"/>
  <c r="CI53" i="21"/>
  <c r="CI47" i="21"/>
  <c r="CI52" i="21"/>
  <c r="CI45" i="21"/>
  <c r="CI51" i="21"/>
  <c r="CI46" i="21"/>
  <c r="CQ53" i="21"/>
  <c r="CQ50" i="21"/>
  <c r="CQ49" i="21"/>
  <c r="CQ48" i="21"/>
  <c r="CQ47" i="21"/>
  <c r="CQ52" i="21"/>
  <c r="CQ45" i="21"/>
  <c r="CQ46" i="21"/>
  <c r="CQ51" i="21"/>
  <c r="BZ53" i="21"/>
  <c r="BZ51" i="21"/>
  <c r="BZ50" i="21"/>
  <c r="BZ49" i="21"/>
  <c r="BZ48" i="21"/>
  <c r="BZ46" i="21"/>
  <c r="BZ45" i="21"/>
  <c r="BZ52" i="21"/>
  <c r="BZ47" i="21"/>
  <c r="CC53" i="21"/>
  <c r="CC48" i="21"/>
  <c r="CC47" i="21"/>
  <c r="CC50" i="21"/>
  <c r="CC49" i="21"/>
  <c r="CC51" i="21"/>
  <c r="CC45" i="21"/>
  <c r="CC52" i="21"/>
  <c r="CC46" i="21"/>
  <c r="CK53" i="21"/>
  <c r="CK48" i="21"/>
  <c r="CK47" i="21"/>
  <c r="CK50" i="21"/>
  <c r="CK52" i="21"/>
  <c r="CK51" i="21"/>
  <c r="CK45" i="21"/>
  <c r="CK49" i="21"/>
  <c r="CK46" i="21"/>
  <c r="CS53" i="21"/>
  <c r="CS48" i="21"/>
  <c r="CS47" i="21"/>
  <c r="CS46" i="21"/>
  <c r="CS50" i="21"/>
  <c r="CS49" i="21"/>
  <c r="CS51" i="21"/>
  <c r="CS45" i="21"/>
  <c r="CS52" i="21"/>
  <c r="CB53" i="21"/>
  <c r="CB49" i="21"/>
  <c r="CB48" i="21"/>
  <c r="CB47" i="21"/>
  <c r="CB51" i="21"/>
  <c r="CB52" i="21"/>
  <c r="CB46" i="21"/>
  <c r="CB50" i="21"/>
  <c r="CB45" i="21"/>
  <c r="Z47" i="21"/>
  <c r="Z53" i="21"/>
  <c r="Z52" i="21"/>
  <c r="Z50" i="21"/>
  <c r="Z48" i="21"/>
  <c r="Z46" i="21"/>
  <c r="Z45" i="21"/>
  <c r="Z49" i="21"/>
  <c r="Z51" i="21"/>
  <c r="BV47" i="21"/>
  <c r="BV53" i="21"/>
  <c r="BV52" i="21"/>
  <c r="BV49" i="21"/>
  <c r="BV51" i="21"/>
  <c r="BV48" i="21"/>
  <c r="BV46" i="21"/>
  <c r="BV50" i="21"/>
  <c r="BV45" i="21"/>
  <c r="CD53" i="21"/>
  <c r="CD47" i="21"/>
  <c r="CD52" i="21"/>
  <c r="CD49" i="21"/>
  <c r="CD51" i="21"/>
  <c r="CD48" i="21"/>
  <c r="CD50" i="21"/>
  <c r="CD46" i="21"/>
  <c r="CD45" i="21"/>
  <c r="CL53" i="21"/>
  <c r="CL47" i="21"/>
  <c r="CL46" i="21"/>
  <c r="CL52" i="21"/>
  <c r="CL49" i="21"/>
  <c r="CL50" i="21"/>
  <c r="CL48" i="21"/>
  <c r="CL45" i="21"/>
  <c r="CL51" i="21"/>
  <c r="CT53" i="21"/>
  <c r="CT47" i="21"/>
  <c r="CT46" i="21"/>
  <c r="CT52" i="21"/>
  <c r="CT49" i="21"/>
  <c r="CT48" i="21"/>
  <c r="CT51" i="21"/>
  <c r="CT50" i="21"/>
  <c r="CT45" i="21"/>
  <c r="CH53" i="21"/>
  <c r="CH51" i="21"/>
  <c r="CH50" i="21"/>
  <c r="CH49" i="21"/>
  <c r="CH48" i="21"/>
  <c r="CH46" i="21"/>
  <c r="CH47" i="21"/>
  <c r="CH45" i="21"/>
  <c r="CH52" i="21"/>
  <c r="CR53" i="21"/>
  <c r="CR49" i="21"/>
  <c r="CR48" i="21"/>
  <c r="CR47" i="21"/>
  <c r="CR46" i="21"/>
  <c r="CR51" i="21"/>
  <c r="CR52" i="21"/>
  <c r="CR50" i="21"/>
  <c r="CR45" i="21"/>
  <c r="BW53" i="21"/>
  <c r="BW52" i="21"/>
  <c r="BW51" i="21"/>
  <c r="BW47" i="21"/>
  <c r="BW49" i="21"/>
  <c r="BW48" i="21"/>
  <c r="BW46" i="21"/>
  <c r="BW45" i="21"/>
  <c r="BW50" i="21"/>
  <c r="CE53" i="21"/>
  <c r="CE52" i="21"/>
  <c r="CE51" i="21"/>
  <c r="CE50" i="21"/>
  <c r="CE46" i="21"/>
  <c r="CE47" i="21"/>
  <c r="CE45" i="21"/>
  <c r="CE48" i="21"/>
  <c r="CE49" i="21"/>
  <c r="CM53" i="21"/>
  <c r="CM46" i="21"/>
  <c r="CM52" i="21"/>
  <c r="CM51" i="21"/>
  <c r="CM50" i="21"/>
  <c r="CM47" i="21"/>
  <c r="CM48" i="21"/>
  <c r="CM49" i="21"/>
  <c r="CM45" i="21"/>
  <c r="BX53" i="21"/>
  <c r="BX52" i="21"/>
  <c r="BX51" i="21"/>
  <c r="BX50" i="21"/>
  <c r="BX49" i="21"/>
  <c r="BX48" i="21"/>
  <c r="BX46" i="21"/>
  <c r="BX45" i="21"/>
  <c r="BX47" i="21"/>
  <c r="CF52" i="21"/>
  <c r="CF51" i="21"/>
  <c r="CF50" i="21"/>
  <c r="CF46" i="21"/>
  <c r="CF53" i="21"/>
  <c r="CF47" i="21"/>
  <c r="CF45" i="21"/>
  <c r="CF49" i="21"/>
  <c r="CF48" i="21"/>
  <c r="CN52" i="21"/>
  <c r="CN53" i="21"/>
  <c r="CN51" i="21"/>
  <c r="CN50" i="21"/>
  <c r="CN48" i="21"/>
  <c r="CN49" i="21"/>
  <c r="CN45" i="21"/>
  <c r="CN46" i="21"/>
  <c r="CN47" i="21"/>
  <c r="CP53" i="21"/>
  <c r="CP51" i="21"/>
  <c r="CP50" i="21"/>
  <c r="CP49" i="21"/>
  <c r="CP48" i="21"/>
  <c r="CP52" i="21"/>
  <c r="CP45" i="21"/>
  <c r="CP46" i="21"/>
  <c r="CP47" i="21"/>
  <c r="CJ53" i="21"/>
  <c r="CJ49" i="21"/>
  <c r="CJ48" i="21"/>
  <c r="CJ47" i="21"/>
  <c r="CJ51" i="21"/>
  <c r="CJ50" i="21"/>
  <c r="CJ52" i="21"/>
  <c r="CJ46" i="21"/>
  <c r="CJ45" i="21"/>
  <c r="BY52" i="21"/>
  <c r="BY51" i="21"/>
  <c r="BY50" i="21"/>
  <c r="BY49" i="21"/>
  <c r="BY48" i="21"/>
  <c r="BY46" i="21"/>
  <c r="BY45" i="21"/>
  <c r="BY53" i="21"/>
  <c r="BY47" i="21"/>
  <c r="CG52" i="21"/>
  <c r="CG51" i="21"/>
  <c r="CG50" i="21"/>
  <c r="CG49" i="21"/>
  <c r="CG46" i="21"/>
  <c r="CG53" i="21"/>
  <c r="CG47" i="21"/>
  <c r="CG45" i="21"/>
  <c r="CG48" i="21"/>
  <c r="CO52" i="21"/>
  <c r="CO53" i="21"/>
  <c r="CO51" i="21"/>
  <c r="CO50" i="21"/>
  <c r="CO49" i="21"/>
  <c r="CO48" i="21"/>
  <c r="CO45" i="21"/>
  <c r="CO46" i="21"/>
  <c r="CO47" i="21"/>
  <c r="CA19" i="21"/>
  <c r="CA20" i="21"/>
  <c r="CA21" i="21"/>
  <c r="CA22" i="21"/>
  <c r="CA23" i="21"/>
  <c r="CA26" i="21"/>
  <c r="CA27" i="21"/>
  <c r="CA28" i="21"/>
  <c r="CA29" i="21"/>
  <c r="CA30" i="21"/>
  <c r="CA31" i="21"/>
  <c r="CA34" i="21"/>
  <c r="CA35" i="21"/>
  <c r="CA36" i="21"/>
  <c r="CA37" i="21"/>
  <c r="CA38" i="21"/>
  <c r="CA39" i="21"/>
  <c r="CA40" i="21"/>
  <c r="CA41" i="21"/>
  <c r="CA42" i="21"/>
  <c r="CI19" i="21"/>
  <c r="CI20" i="21"/>
  <c r="CI21" i="21"/>
  <c r="CI22" i="21"/>
  <c r="CI23" i="21"/>
  <c r="CI26" i="21"/>
  <c r="CI27" i="21"/>
  <c r="CI28" i="21"/>
  <c r="CI29" i="21"/>
  <c r="CI30" i="21"/>
  <c r="CI31" i="21"/>
  <c r="CI34" i="21"/>
  <c r="CI35" i="21"/>
  <c r="CI36" i="21"/>
  <c r="CI37" i="21"/>
  <c r="CI38" i="21"/>
  <c r="CI39" i="21"/>
  <c r="CI40" i="21"/>
  <c r="CI41" i="21"/>
  <c r="CI42" i="21"/>
  <c r="CQ19" i="21"/>
  <c r="CQ20" i="21"/>
  <c r="CQ21" i="21"/>
  <c r="CQ22" i="21"/>
  <c r="CQ23" i="21"/>
  <c r="CQ26" i="21"/>
  <c r="CQ27" i="21"/>
  <c r="CQ28" i="21"/>
  <c r="CQ29" i="21"/>
  <c r="CQ30" i="21"/>
  <c r="CQ31" i="21"/>
  <c r="CQ34" i="21"/>
  <c r="CQ35" i="21"/>
  <c r="CQ36" i="21"/>
  <c r="CQ37" i="21"/>
  <c r="CQ38" i="21"/>
  <c r="CQ39" i="21"/>
  <c r="CQ40" i="21"/>
  <c r="CQ41" i="21"/>
  <c r="CQ42" i="21"/>
  <c r="CB19" i="21"/>
  <c r="CB23" i="21"/>
  <c r="CB20" i="21"/>
  <c r="CB27" i="21"/>
  <c r="CB28" i="21"/>
  <c r="CB29" i="21"/>
  <c r="CB30" i="21"/>
  <c r="CB31" i="21"/>
  <c r="CB34" i="21"/>
  <c r="CB21" i="21"/>
  <c r="CB26" i="21"/>
  <c r="CB22" i="21"/>
  <c r="CB42" i="21"/>
  <c r="CB35" i="21"/>
  <c r="CB38" i="21"/>
  <c r="CB40" i="21"/>
  <c r="CB36" i="21"/>
  <c r="CB37" i="21"/>
  <c r="CB39" i="21"/>
  <c r="CB41" i="21"/>
  <c r="CJ22" i="21"/>
  <c r="CJ19" i="21"/>
  <c r="CJ23" i="21"/>
  <c r="CJ27" i="21"/>
  <c r="CJ28" i="21"/>
  <c r="CJ29" i="21"/>
  <c r="CJ30" i="21"/>
  <c r="CJ31" i="21"/>
  <c r="CJ34" i="21"/>
  <c r="CJ20" i="21"/>
  <c r="CJ21" i="21"/>
  <c r="CJ26" i="21"/>
  <c r="CJ40" i="21"/>
  <c r="CJ37" i="21"/>
  <c r="CJ39" i="21"/>
  <c r="CJ41" i="21"/>
  <c r="CJ42" i="21"/>
  <c r="CJ35" i="21"/>
  <c r="CJ36" i="21"/>
  <c r="CJ38" i="21"/>
  <c r="CR21" i="21"/>
  <c r="CR26" i="21"/>
  <c r="CR22" i="21"/>
  <c r="CR27" i="21"/>
  <c r="CR28" i="21"/>
  <c r="CR29" i="21"/>
  <c r="CR30" i="21"/>
  <c r="CR31" i="21"/>
  <c r="CR34" i="21"/>
  <c r="CR19" i="21"/>
  <c r="CR23" i="21"/>
  <c r="CR20" i="21"/>
  <c r="CR35" i="21"/>
  <c r="CR37" i="21"/>
  <c r="CR36" i="21"/>
  <c r="CR42" i="21"/>
  <c r="CR39" i="21"/>
  <c r="CR41" i="21"/>
  <c r="CR38" i="21"/>
  <c r="CR40" i="21"/>
  <c r="CC19" i="21"/>
  <c r="CC20" i="21"/>
  <c r="CC21" i="21"/>
  <c r="CC22" i="21"/>
  <c r="CC23" i="21"/>
  <c r="CC26" i="21"/>
  <c r="CC27" i="21"/>
  <c r="CC28" i="21"/>
  <c r="CC29" i="21"/>
  <c r="CC30" i="21"/>
  <c r="CC35" i="21"/>
  <c r="CC36" i="21"/>
  <c r="CC37" i="21"/>
  <c r="CC38" i="21"/>
  <c r="CC39" i="21"/>
  <c r="CC40" i="21"/>
  <c r="CC41" i="21"/>
  <c r="CC42" i="21"/>
  <c r="CC34" i="21"/>
  <c r="CC31" i="21"/>
  <c r="BV20" i="21"/>
  <c r="BV21" i="21"/>
  <c r="BV26" i="21"/>
  <c r="BV22" i="21"/>
  <c r="BV28" i="21"/>
  <c r="BV29" i="21"/>
  <c r="BV19" i="21"/>
  <c r="BV31" i="21"/>
  <c r="BV35" i="21"/>
  <c r="BV36" i="21"/>
  <c r="BV37" i="21"/>
  <c r="BV38" i="21"/>
  <c r="BV39" i="21"/>
  <c r="BV40" i="21"/>
  <c r="BV41" i="21"/>
  <c r="BV42" i="21"/>
  <c r="BV30" i="21"/>
  <c r="BV27" i="21"/>
  <c r="BV23" i="21"/>
  <c r="BV34" i="21"/>
  <c r="CD19" i="21"/>
  <c r="CD23" i="21"/>
  <c r="CD20" i="21"/>
  <c r="CD27" i="21"/>
  <c r="CD28" i="21"/>
  <c r="CD35" i="21"/>
  <c r="CD36" i="21"/>
  <c r="CD37" i="21"/>
  <c r="CD38" i="21"/>
  <c r="CD39" i="21"/>
  <c r="CD40" i="21"/>
  <c r="CD41" i="21"/>
  <c r="CD42" i="21"/>
  <c r="CD21" i="21"/>
  <c r="CD29" i="21"/>
  <c r="CD34" i="21"/>
  <c r="CD26" i="21"/>
  <c r="CD30" i="21"/>
  <c r="CD31" i="21"/>
  <c r="CD22" i="21"/>
  <c r="CL22" i="21"/>
  <c r="CL19" i="21"/>
  <c r="CL23" i="21"/>
  <c r="CL20" i="21"/>
  <c r="CL30" i="21"/>
  <c r="CL27" i="21"/>
  <c r="CL35" i="21"/>
  <c r="CL36" i="21"/>
  <c r="CL37" i="21"/>
  <c r="CL38" i="21"/>
  <c r="CL39" i="21"/>
  <c r="CL40" i="21"/>
  <c r="CL41" i="21"/>
  <c r="CL42" i="21"/>
  <c r="CL28" i="21"/>
  <c r="CL29" i="21"/>
  <c r="CL31" i="21"/>
  <c r="CL34" i="21"/>
  <c r="CL21" i="21"/>
  <c r="CL26" i="21"/>
  <c r="CT21" i="21"/>
  <c r="CT26" i="21"/>
  <c r="CT22" i="21"/>
  <c r="CT29" i="21"/>
  <c r="CT30" i="21"/>
  <c r="CT34" i="21"/>
  <c r="CT35" i="21"/>
  <c r="CT36" i="21"/>
  <c r="CT37" i="21"/>
  <c r="CT38" i="21"/>
  <c r="CT39" i="21"/>
  <c r="CT40" i="21"/>
  <c r="CT41" i="21"/>
  <c r="CT19" i="21"/>
  <c r="CT27" i="21"/>
  <c r="CT31" i="21"/>
  <c r="CT23" i="21"/>
  <c r="CT28" i="21"/>
  <c r="CT42" i="21"/>
  <c r="CT20" i="21"/>
  <c r="CS19" i="21"/>
  <c r="CS20" i="21"/>
  <c r="CS21" i="21"/>
  <c r="CS22" i="21"/>
  <c r="CS23" i="21"/>
  <c r="CS26" i="21"/>
  <c r="CS27" i="21"/>
  <c r="CS28" i="21"/>
  <c r="CS29" i="21"/>
  <c r="CS30" i="21"/>
  <c r="CS35" i="21"/>
  <c r="CS36" i="21"/>
  <c r="CS37" i="21"/>
  <c r="CS38" i="21"/>
  <c r="CS39" i="21"/>
  <c r="CS40" i="21"/>
  <c r="CS41" i="21"/>
  <c r="CS42" i="21"/>
  <c r="CS31" i="21"/>
  <c r="CS34" i="21"/>
  <c r="BW19" i="21"/>
  <c r="BW20" i="21"/>
  <c r="BW21" i="21"/>
  <c r="BW22" i="21"/>
  <c r="BW23" i="21"/>
  <c r="BW26" i="21"/>
  <c r="BW27" i="21"/>
  <c r="BW28" i="21"/>
  <c r="BW29" i="21"/>
  <c r="BW30" i="21"/>
  <c r="BW31" i="21"/>
  <c r="BW34" i="21"/>
  <c r="BW35" i="21"/>
  <c r="BW36" i="21"/>
  <c r="BW37" i="21"/>
  <c r="BW38" i="21"/>
  <c r="BW40" i="21"/>
  <c r="BW39" i="21"/>
  <c r="BW41" i="21"/>
  <c r="BW42" i="21"/>
  <c r="CE19" i="21"/>
  <c r="CE20" i="21"/>
  <c r="CE21" i="21"/>
  <c r="CE22" i="21"/>
  <c r="CE23" i="21"/>
  <c r="CE26" i="21"/>
  <c r="CE27" i="21"/>
  <c r="CE28" i="21"/>
  <c r="CE29" i="21"/>
  <c r="CE30" i="21"/>
  <c r="CE31" i="21"/>
  <c r="CE34" i="21"/>
  <c r="CE35" i="21"/>
  <c r="CE36" i="21"/>
  <c r="CE37" i="21"/>
  <c r="CE39" i="21"/>
  <c r="CE41" i="21"/>
  <c r="CE42" i="21"/>
  <c r="CE38" i="21"/>
  <c r="CE40" i="21"/>
  <c r="CM19" i="21"/>
  <c r="CM20" i="21"/>
  <c r="CM21" i="21"/>
  <c r="CM22" i="21"/>
  <c r="CM23" i="21"/>
  <c r="CM26" i="21"/>
  <c r="CM27" i="21"/>
  <c r="CM28" i="21"/>
  <c r="CM29" i="21"/>
  <c r="CM30" i="21"/>
  <c r="CM31" i="21"/>
  <c r="CM34" i="21"/>
  <c r="CM35" i="21"/>
  <c r="CM36" i="21"/>
  <c r="CM38" i="21"/>
  <c r="CM40" i="21"/>
  <c r="CM37" i="21"/>
  <c r="CM39" i="21"/>
  <c r="CM41" i="21"/>
  <c r="CM42" i="21"/>
  <c r="BX19" i="21"/>
  <c r="BX20" i="21"/>
  <c r="BX21" i="21"/>
  <c r="BX22" i="21"/>
  <c r="BX23" i="21"/>
  <c r="BX26" i="21"/>
  <c r="BX34" i="21"/>
  <c r="BX29" i="21"/>
  <c r="BX31" i="21"/>
  <c r="BX28" i="21"/>
  <c r="BX27" i="21"/>
  <c r="BX38" i="21"/>
  <c r="BX40" i="21"/>
  <c r="BX30" i="21"/>
  <c r="BX37" i="21"/>
  <c r="BX36" i="21"/>
  <c r="BX35" i="21"/>
  <c r="BX41" i="21"/>
  <c r="BX39" i="21"/>
  <c r="BX42" i="21"/>
  <c r="CF19" i="21"/>
  <c r="CF20" i="21"/>
  <c r="CF21" i="21"/>
  <c r="CF22" i="21"/>
  <c r="CF23" i="21"/>
  <c r="CF26" i="21"/>
  <c r="CF28" i="21"/>
  <c r="CF37" i="21"/>
  <c r="CF39" i="21"/>
  <c r="CF41" i="21"/>
  <c r="CF27" i="21"/>
  <c r="CF35" i="21"/>
  <c r="CF42" i="21"/>
  <c r="CF34" i="21"/>
  <c r="CF31" i="21"/>
  <c r="CF36" i="21"/>
  <c r="CF38" i="21"/>
  <c r="CF40" i="21"/>
  <c r="CF30" i="21"/>
  <c r="CF29" i="21"/>
  <c r="CN19" i="21"/>
  <c r="CN20" i="21"/>
  <c r="CN21" i="21"/>
  <c r="CN22" i="21"/>
  <c r="CN23" i="21"/>
  <c r="CN26" i="21"/>
  <c r="CN34" i="21"/>
  <c r="CN31" i="21"/>
  <c r="CN27" i="21"/>
  <c r="CN29" i="21"/>
  <c r="CN36" i="21"/>
  <c r="CN30" i="21"/>
  <c r="CN28" i="21"/>
  <c r="CN38" i="21"/>
  <c r="CN40" i="21"/>
  <c r="CN39" i="21"/>
  <c r="CN41" i="21"/>
  <c r="CN42" i="21"/>
  <c r="CN35" i="21"/>
  <c r="CN37" i="21"/>
  <c r="BY19" i="21"/>
  <c r="BY20" i="21"/>
  <c r="BY21" i="21"/>
  <c r="BY22" i="21"/>
  <c r="BY23" i="21"/>
  <c r="BY26" i="21"/>
  <c r="BY27" i="21"/>
  <c r="BY28" i="21"/>
  <c r="BY29" i="21"/>
  <c r="BY30" i="21"/>
  <c r="BY31" i="21"/>
  <c r="BY34" i="21"/>
  <c r="BY35" i="21"/>
  <c r="BY36" i="21"/>
  <c r="BY37" i="21"/>
  <c r="BY38" i="21"/>
  <c r="BY39" i="21"/>
  <c r="BY40" i="21"/>
  <c r="BY41" i="21"/>
  <c r="BY42" i="21"/>
  <c r="CG19" i="21"/>
  <c r="CG20" i="21"/>
  <c r="CG21" i="21"/>
  <c r="CG22" i="21"/>
  <c r="CG23" i="21"/>
  <c r="CG26" i="21"/>
  <c r="CG27" i="21"/>
  <c r="CG28" i="21"/>
  <c r="CG29" i="21"/>
  <c r="CG30" i="21"/>
  <c r="CG31" i="21"/>
  <c r="CG34" i="21"/>
  <c r="CG35" i="21"/>
  <c r="CG36" i="21"/>
  <c r="CG37" i="21"/>
  <c r="CG38" i="21"/>
  <c r="CG39" i="21"/>
  <c r="CG40" i="21"/>
  <c r="CG41" i="21"/>
  <c r="CG42" i="21"/>
  <c r="CO19" i="21"/>
  <c r="CO20" i="21"/>
  <c r="CO21" i="21"/>
  <c r="CO22" i="21"/>
  <c r="CO23" i="21"/>
  <c r="CO26" i="21"/>
  <c r="CO27" i="21"/>
  <c r="CO28" i="21"/>
  <c r="CO29" i="21"/>
  <c r="CO30" i="21"/>
  <c r="CO31" i="21"/>
  <c r="CO34" i="21"/>
  <c r="CO35" i="21"/>
  <c r="CO36" i="21"/>
  <c r="CO37" i="21"/>
  <c r="CO38" i="21"/>
  <c r="CO39" i="21"/>
  <c r="CO40" i="21"/>
  <c r="CO41" i="21"/>
  <c r="CO42" i="21"/>
  <c r="CK19" i="21"/>
  <c r="CK20" i="21"/>
  <c r="CK21" i="21"/>
  <c r="CK22" i="21"/>
  <c r="CK23" i="21"/>
  <c r="CK26" i="21"/>
  <c r="CK27" i="21"/>
  <c r="CK28" i="21"/>
  <c r="CK29" i="21"/>
  <c r="CK30" i="21"/>
  <c r="CK31" i="21"/>
  <c r="CK35" i="21"/>
  <c r="CK36" i="21"/>
  <c r="CK37" i="21"/>
  <c r="CK38" i="21"/>
  <c r="CK39" i="21"/>
  <c r="CK40" i="21"/>
  <c r="CK41" i="21"/>
  <c r="CK42" i="21"/>
  <c r="CK34" i="21"/>
  <c r="BZ19" i="21"/>
  <c r="BZ20" i="21"/>
  <c r="BZ21" i="21"/>
  <c r="BZ22" i="21"/>
  <c r="BZ23" i="21"/>
  <c r="BZ26" i="21"/>
  <c r="BZ27" i="21"/>
  <c r="BZ28" i="21"/>
  <c r="BZ29" i="21"/>
  <c r="BZ30" i="21"/>
  <c r="BZ31" i="21"/>
  <c r="BZ34" i="21"/>
  <c r="BZ35" i="21"/>
  <c r="BZ37" i="21"/>
  <c r="BZ38" i="21"/>
  <c r="BZ40" i="21"/>
  <c r="BZ42" i="21"/>
  <c r="BZ36" i="21"/>
  <c r="BZ41" i="21"/>
  <c r="BZ39" i="21"/>
  <c r="CH19" i="21"/>
  <c r="CH20" i="21"/>
  <c r="CH21" i="21"/>
  <c r="CH22" i="21"/>
  <c r="CH23" i="21"/>
  <c r="CH26" i="21"/>
  <c r="CH27" i="21"/>
  <c r="CH28" i="21"/>
  <c r="CH29" i="21"/>
  <c r="CH30" i="21"/>
  <c r="CH31" i="21"/>
  <c r="CH34" i="21"/>
  <c r="CH40" i="21"/>
  <c r="CH37" i="21"/>
  <c r="CH39" i="21"/>
  <c r="CH41" i="21"/>
  <c r="CH35" i="21"/>
  <c r="CH42" i="21"/>
  <c r="CH36" i="21"/>
  <c r="CH38" i="21"/>
  <c r="CP19" i="21"/>
  <c r="CP20" i="21"/>
  <c r="CP21" i="21"/>
  <c r="CP22" i="21"/>
  <c r="CP23" i="21"/>
  <c r="CP26" i="21"/>
  <c r="CP27" i="21"/>
  <c r="CP28" i="21"/>
  <c r="CP29" i="21"/>
  <c r="CP30" i="21"/>
  <c r="CP31" i="21"/>
  <c r="CP34" i="21"/>
  <c r="CP36" i="21"/>
  <c r="CP42" i="21"/>
  <c r="CP38" i="21"/>
  <c r="CP40" i="21"/>
  <c r="CP41" i="21"/>
  <c r="CP35" i="21"/>
  <c r="CP37" i="21"/>
  <c r="CP39" i="21"/>
  <c r="G179" i="21"/>
  <c r="G41" i="21"/>
  <c r="G29" i="21"/>
  <c r="G22" i="21"/>
  <c r="G160" i="21"/>
  <c r="G158" i="21"/>
  <c r="G36" i="21"/>
  <c r="G39" i="21"/>
  <c r="G27" i="21"/>
  <c r="G20" i="21"/>
  <c r="G42" i="21"/>
  <c r="G34" i="21"/>
  <c r="G30" i="21"/>
  <c r="G23" i="21"/>
  <c r="G18" i="21"/>
  <c r="G37" i="21"/>
  <c r="G25" i="21"/>
  <c r="G159" i="21"/>
  <c r="G40" i="21"/>
  <c r="G28" i="21"/>
  <c r="G21" i="21"/>
  <c r="G35" i="21"/>
  <c r="G31" i="21"/>
  <c r="G157" i="21"/>
  <c r="G155" i="21"/>
  <c r="G153" i="21"/>
  <c r="G38" i="21"/>
  <c r="G26" i="21"/>
  <c r="G148" i="21"/>
  <c r="G33" i="21"/>
  <c r="G19" i="21"/>
  <c r="G156" i="21"/>
  <c r="G154" i="21"/>
  <c r="G149" i="21"/>
  <c r="G147" i="21"/>
  <c r="G145" i="21"/>
  <c r="G141" i="21"/>
  <c r="G139" i="21"/>
  <c r="G152" i="21"/>
  <c r="G146" i="21"/>
  <c r="G140" i="21"/>
  <c r="G138" i="21"/>
  <c r="G151" i="21"/>
  <c r="Z42" i="21"/>
  <c r="Z41" i="21"/>
  <c r="Z40" i="21"/>
  <c r="Z38" i="21"/>
  <c r="Z30" i="21"/>
  <c r="Z34" i="21"/>
  <c r="Z39" i="21"/>
  <c r="Z35" i="21"/>
  <c r="Z37" i="21"/>
  <c r="Z36" i="21"/>
  <c r="Z27" i="21"/>
  <c r="Z29" i="21"/>
  <c r="Z26" i="21"/>
  <c r="Z23" i="21"/>
  <c r="Z22" i="21"/>
  <c r="Z31" i="21"/>
  <c r="Z21" i="21"/>
  <c r="Z20" i="21"/>
  <c r="Z19" i="21"/>
  <c r="Z28" i="21"/>
  <c r="CC116" i="21"/>
  <c r="CC111" i="21"/>
  <c r="CC114" i="21"/>
  <c r="CC117" i="21"/>
  <c r="CC112" i="21"/>
  <c r="CC113" i="21"/>
  <c r="CC110" i="21"/>
  <c r="CC115" i="21"/>
  <c r="CC109" i="21"/>
  <c r="CC118" i="21"/>
  <c r="CK116" i="21"/>
  <c r="CK111" i="21"/>
  <c r="CK114" i="21"/>
  <c r="CK117" i="21"/>
  <c r="CK112" i="21"/>
  <c r="CK113" i="21"/>
  <c r="CK110" i="21"/>
  <c r="CK115" i="21"/>
  <c r="CK118" i="21"/>
  <c r="CK109" i="21"/>
  <c r="CS116" i="21"/>
  <c r="CS111" i="21"/>
  <c r="CS114" i="21"/>
  <c r="CS117" i="21"/>
  <c r="CS109" i="21"/>
  <c r="CS112" i="21"/>
  <c r="CS118" i="21"/>
  <c r="CS110" i="21"/>
  <c r="CS113" i="21"/>
  <c r="CS115" i="21"/>
  <c r="BV111" i="21"/>
  <c r="BV114" i="21"/>
  <c r="BV117" i="21"/>
  <c r="BV112" i="21"/>
  <c r="BV115" i="21"/>
  <c r="BV118" i="21"/>
  <c r="BV113" i="21"/>
  <c r="BV109" i="21"/>
  <c r="BV110" i="21"/>
  <c r="BV116" i="21"/>
  <c r="CD111" i="21"/>
  <c r="CD114" i="21"/>
  <c r="CD117" i="21"/>
  <c r="CD112" i="21"/>
  <c r="CD115" i="21"/>
  <c r="CD110" i="21"/>
  <c r="CD113" i="21"/>
  <c r="CD116" i="21"/>
  <c r="CD109" i="21"/>
  <c r="CD118" i="21"/>
  <c r="CL111" i="21"/>
  <c r="CL114" i="21"/>
  <c r="CL117" i="21"/>
  <c r="CL112" i="21"/>
  <c r="CL115" i="21"/>
  <c r="CL116" i="21"/>
  <c r="CL118" i="21"/>
  <c r="CL109" i="21"/>
  <c r="CL113" i="21"/>
  <c r="CL110" i="21"/>
  <c r="CT111" i="21"/>
  <c r="CT114" i="21"/>
  <c r="CT117" i="21"/>
  <c r="CT112" i="21"/>
  <c r="CT115" i="21"/>
  <c r="CT110" i="21"/>
  <c r="CT118" i="21"/>
  <c r="CT113" i="21"/>
  <c r="CT116" i="21"/>
  <c r="CT109" i="21"/>
  <c r="CE114" i="21"/>
  <c r="CE117" i="21"/>
  <c r="CE112" i="21"/>
  <c r="CE115" i="21"/>
  <c r="CE118" i="21"/>
  <c r="CE113" i="21"/>
  <c r="CE110" i="21"/>
  <c r="CE116" i="21"/>
  <c r="CE109" i="21"/>
  <c r="CE111" i="21"/>
  <c r="BX117" i="21"/>
  <c r="BX112" i="21"/>
  <c r="BX115" i="21"/>
  <c r="BX118" i="21"/>
  <c r="BX110" i="21"/>
  <c r="BX113" i="21"/>
  <c r="BX109" i="21"/>
  <c r="BX114" i="21"/>
  <c r="BX111" i="21"/>
  <c r="BX116" i="21"/>
  <c r="CF117" i="21"/>
  <c r="CF112" i="21"/>
  <c r="CF115" i="21"/>
  <c r="CF118" i="21"/>
  <c r="CF110" i="21"/>
  <c r="CF113" i="21"/>
  <c r="CF114" i="21"/>
  <c r="CF116" i="21"/>
  <c r="CF109" i="21"/>
  <c r="CF111" i="21"/>
  <c r="CN117" i="21"/>
  <c r="CN109" i="21"/>
  <c r="CN112" i="21"/>
  <c r="CN115" i="21"/>
  <c r="CN118" i="21"/>
  <c r="CN110" i="21"/>
  <c r="CN113" i="21"/>
  <c r="CN111" i="21"/>
  <c r="CN114" i="21"/>
  <c r="CN116" i="21"/>
  <c r="BY112" i="21"/>
  <c r="BY115" i="21"/>
  <c r="BY118" i="21"/>
  <c r="BY110" i="21"/>
  <c r="BY113" i="21"/>
  <c r="BY116" i="21"/>
  <c r="BY109" i="21"/>
  <c r="BY117" i="21"/>
  <c r="BY114" i="21"/>
  <c r="BY111" i="21"/>
  <c r="CG112" i="21"/>
  <c r="CG115" i="21"/>
  <c r="CG118" i="21"/>
  <c r="CG110" i="21"/>
  <c r="CG113" i="21"/>
  <c r="CG116" i="21"/>
  <c r="CG109" i="21"/>
  <c r="CG114" i="21"/>
  <c r="CG111" i="21"/>
  <c r="CG117" i="21"/>
  <c r="CO112" i="21"/>
  <c r="CO115" i="21"/>
  <c r="CO118" i="21"/>
  <c r="CO110" i="21"/>
  <c r="CO113" i="21"/>
  <c r="CO116" i="21"/>
  <c r="CO117" i="21"/>
  <c r="CO109" i="21"/>
  <c r="CO114" i="21"/>
  <c r="CO111" i="21"/>
  <c r="CM114" i="21"/>
  <c r="CM117" i="21"/>
  <c r="CM112" i="21"/>
  <c r="CM115" i="21"/>
  <c r="CM118" i="21"/>
  <c r="CM111" i="21"/>
  <c r="CM116" i="21"/>
  <c r="CM109" i="21"/>
  <c r="CM113" i="21"/>
  <c r="CM110" i="21"/>
  <c r="BZ115" i="21"/>
  <c r="BZ118" i="21"/>
  <c r="BZ110" i="21"/>
  <c r="BZ113" i="21"/>
  <c r="BZ116" i="21"/>
  <c r="BZ111" i="21"/>
  <c r="BZ114" i="21"/>
  <c r="BZ112" i="21"/>
  <c r="BZ109" i="21"/>
  <c r="BZ117" i="21"/>
  <c r="CH115" i="21"/>
  <c r="CH118" i="21"/>
  <c r="CH110" i="21"/>
  <c r="CH113" i="21"/>
  <c r="CH116" i="21"/>
  <c r="CH111" i="21"/>
  <c r="CH114" i="21"/>
  <c r="CH109" i="21"/>
  <c r="CH117" i="21"/>
  <c r="CH112" i="21"/>
  <c r="CP115" i="21"/>
  <c r="CP118" i="21"/>
  <c r="CP110" i="21"/>
  <c r="CP113" i="21"/>
  <c r="CP116" i="21"/>
  <c r="CP111" i="21"/>
  <c r="CP117" i="21"/>
  <c r="CP109" i="21"/>
  <c r="CP114" i="21"/>
  <c r="CP112" i="21"/>
  <c r="CA118" i="21"/>
  <c r="CA110" i="21"/>
  <c r="CA113" i="21"/>
  <c r="CA116" i="21"/>
  <c r="CA111" i="21"/>
  <c r="CA114" i="21"/>
  <c r="CA112" i="21"/>
  <c r="CA109" i="21"/>
  <c r="CA115" i="21"/>
  <c r="CA117" i="21"/>
  <c r="CI118" i="21"/>
  <c r="CI110" i="21"/>
  <c r="CI113" i="21"/>
  <c r="CI116" i="21"/>
  <c r="CI111" i="21"/>
  <c r="CI114" i="21"/>
  <c r="CI112" i="21"/>
  <c r="CI115" i="21"/>
  <c r="CI117" i="21"/>
  <c r="CI109" i="21"/>
  <c r="CQ118" i="21"/>
  <c r="CQ110" i="21"/>
  <c r="CQ113" i="21"/>
  <c r="CQ116" i="21"/>
  <c r="CQ111" i="21"/>
  <c r="CQ114" i="21"/>
  <c r="CQ115" i="21"/>
  <c r="CQ117" i="21"/>
  <c r="CQ112" i="21"/>
  <c r="CQ109" i="21"/>
  <c r="BW114" i="21"/>
  <c r="BW117" i="21"/>
  <c r="BW112" i="21"/>
  <c r="BW115" i="21"/>
  <c r="BW118" i="21"/>
  <c r="BW113" i="21"/>
  <c r="BW111" i="21"/>
  <c r="BW109" i="21"/>
  <c r="BW110" i="21"/>
  <c r="BW116" i="21"/>
  <c r="CB113" i="21"/>
  <c r="CB116" i="21"/>
  <c r="CB111" i="21"/>
  <c r="CB114" i="21"/>
  <c r="CB117" i="21"/>
  <c r="CB109" i="21"/>
  <c r="CB112" i="21"/>
  <c r="CB110" i="21"/>
  <c r="CB118" i="21"/>
  <c r="CB115" i="21"/>
  <c r="CJ113" i="21"/>
  <c r="CJ116" i="21"/>
  <c r="CJ111" i="21"/>
  <c r="CJ114" i="21"/>
  <c r="CJ117" i="21"/>
  <c r="CJ115" i="21"/>
  <c r="CJ109" i="21"/>
  <c r="CJ118" i="21"/>
  <c r="CJ112" i="21"/>
  <c r="CJ110" i="21"/>
  <c r="CR113" i="21"/>
  <c r="CR116" i="21"/>
  <c r="CR111" i="21"/>
  <c r="CR114" i="21"/>
  <c r="CR117" i="21"/>
  <c r="CR109" i="21"/>
  <c r="CR118" i="21"/>
  <c r="CR112" i="21"/>
  <c r="CR115" i="21"/>
  <c r="CR110" i="21"/>
  <c r="CO100" i="21"/>
  <c r="CO102" i="21"/>
  <c r="CO98" i="21"/>
  <c r="CO105" i="21"/>
  <c r="CO99" i="21"/>
  <c r="BZ100" i="21"/>
  <c r="BZ102" i="21"/>
  <c r="BZ105" i="21"/>
  <c r="BZ99" i="21"/>
  <c r="BZ98" i="21"/>
  <c r="CH100" i="21"/>
  <c r="CH102" i="21"/>
  <c r="CH105" i="21"/>
  <c r="CH99" i="21"/>
  <c r="CH98" i="21"/>
  <c r="CP100" i="21"/>
  <c r="CP102" i="21"/>
  <c r="CP105" i="21"/>
  <c r="CP99" i="21"/>
  <c r="CP98" i="21"/>
  <c r="CA102" i="21"/>
  <c r="CA98" i="21"/>
  <c r="CA100" i="21"/>
  <c r="CA105" i="21"/>
  <c r="CA99" i="21"/>
  <c r="CI98" i="21"/>
  <c r="CI102" i="21"/>
  <c r="CI105" i="21"/>
  <c r="CI99" i="21"/>
  <c r="CI100" i="21"/>
  <c r="CQ100" i="21"/>
  <c r="CQ102" i="21"/>
  <c r="CQ98" i="21"/>
  <c r="CQ105" i="21"/>
  <c r="CQ99" i="21"/>
  <c r="BY100" i="21"/>
  <c r="BY102" i="21"/>
  <c r="BY98" i="21"/>
  <c r="BY105" i="21"/>
  <c r="BY99" i="21"/>
  <c r="CB98" i="21"/>
  <c r="CB102" i="21"/>
  <c r="CB105" i="21"/>
  <c r="CB99" i="21"/>
  <c r="CB100" i="21"/>
  <c r="CJ98" i="21"/>
  <c r="CJ102" i="21"/>
  <c r="CJ105" i="21"/>
  <c r="CJ99" i="21"/>
  <c r="CJ100" i="21"/>
  <c r="CR98" i="21"/>
  <c r="CR102" i="21"/>
  <c r="CR105" i="21"/>
  <c r="CR99" i="21"/>
  <c r="CR100" i="21"/>
  <c r="CG100" i="21"/>
  <c r="CG102" i="21"/>
  <c r="CG98" i="21"/>
  <c r="CG105" i="21"/>
  <c r="CG99" i="21"/>
  <c r="CC102" i="21"/>
  <c r="CC98" i="21"/>
  <c r="CC105" i="21"/>
  <c r="CC99" i="21"/>
  <c r="CC100" i="21"/>
  <c r="CK102" i="21"/>
  <c r="CK98" i="21"/>
  <c r="CK105" i="21"/>
  <c r="CK99" i="21"/>
  <c r="CK100" i="21"/>
  <c r="CS102" i="21"/>
  <c r="CS98" i="21"/>
  <c r="CS105" i="21"/>
  <c r="CS99" i="21"/>
  <c r="CS100" i="21"/>
  <c r="BV105" i="21"/>
  <c r="BV99" i="21"/>
  <c r="BV98" i="21"/>
  <c r="BV102" i="21"/>
  <c r="BV100" i="21"/>
  <c r="CD105" i="21"/>
  <c r="CD99" i="21"/>
  <c r="CD98" i="21"/>
  <c r="CD100" i="21"/>
  <c r="CD102" i="21"/>
  <c r="CL105" i="21"/>
  <c r="CL99" i="21"/>
  <c r="CL98" i="21"/>
  <c r="CL102" i="21"/>
  <c r="CL100" i="21"/>
  <c r="CT105" i="21"/>
  <c r="CT99" i="21"/>
  <c r="CT98" i="21"/>
  <c r="CT100" i="21"/>
  <c r="CT102" i="21"/>
  <c r="BW105" i="21"/>
  <c r="BW99" i="21"/>
  <c r="BW98" i="21"/>
  <c r="BW100" i="21"/>
  <c r="BW102" i="21"/>
  <c r="CE105" i="21"/>
  <c r="CE99" i="21"/>
  <c r="CE98" i="21"/>
  <c r="CE100" i="21"/>
  <c r="CE102" i="21"/>
  <c r="CM105" i="21"/>
  <c r="CM99" i="21"/>
  <c r="CM98" i="21"/>
  <c r="CM100" i="21"/>
  <c r="CM102" i="21"/>
  <c r="BX99" i="21"/>
  <c r="BX100" i="21"/>
  <c r="BX105" i="21"/>
  <c r="BX98" i="21"/>
  <c r="BX102" i="21"/>
  <c r="CF105" i="21"/>
  <c r="CF100" i="21"/>
  <c r="CF98" i="21"/>
  <c r="CF99" i="21"/>
  <c r="CF102" i="21"/>
  <c r="CN100" i="21"/>
  <c r="CN99" i="21"/>
  <c r="CN98" i="21"/>
  <c r="CN102" i="21"/>
  <c r="CN105" i="21"/>
  <c r="BZ88" i="21"/>
  <c r="BZ95" i="21"/>
  <c r="BZ92" i="21"/>
  <c r="BZ93" i="21"/>
  <c r="BZ96" i="21"/>
  <c r="BZ90" i="21"/>
  <c r="BZ94" i="21"/>
  <c r="BZ106" i="21"/>
  <c r="BZ91" i="21"/>
  <c r="BZ107" i="21"/>
  <c r="BZ104" i="21"/>
  <c r="CH95" i="21"/>
  <c r="CH92" i="21"/>
  <c r="CH93" i="21"/>
  <c r="CH96" i="21"/>
  <c r="CH90" i="21"/>
  <c r="CH94" i="21"/>
  <c r="CH91" i="21"/>
  <c r="CH107" i="21"/>
  <c r="CH104" i="21"/>
  <c r="CH106" i="21"/>
  <c r="CP88" i="21"/>
  <c r="CP95" i="21"/>
  <c r="CP92" i="21"/>
  <c r="CP93" i="21"/>
  <c r="CP96" i="21"/>
  <c r="CP90" i="21"/>
  <c r="CP94" i="21"/>
  <c r="CP91" i="21"/>
  <c r="CP107" i="21"/>
  <c r="CP106" i="21"/>
  <c r="CP104" i="21"/>
  <c r="CA88" i="21"/>
  <c r="CA92" i="21"/>
  <c r="CA107" i="21"/>
  <c r="CA93" i="21"/>
  <c r="CA96" i="21"/>
  <c r="CA90" i="21"/>
  <c r="CA94" i="21"/>
  <c r="CA91" i="21"/>
  <c r="CA106" i="21"/>
  <c r="CA95" i="21"/>
  <c r="CA104" i="21"/>
  <c r="CI88" i="21"/>
  <c r="CI92" i="21"/>
  <c r="CI107" i="21"/>
  <c r="CI93" i="21"/>
  <c r="CI96" i="21"/>
  <c r="CI90" i="21"/>
  <c r="CI94" i="21"/>
  <c r="CI91" i="21"/>
  <c r="CI106" i="21"/>
  <c r="CI95" i="21"/>
  <c r="CI104" i="21"/>
  <c r="CQ88" i="21"/>
  <c r="CQ92" i="21"/>
  <c r="CQ107" i="21"/>
  <c r="CQ93" i="21"/>
  <c r="CQ96" i="21"/>
  <c r="CQ90" i="21"/>
  <c r="CQ94" i="21"/>
  <c r="CQ91" i="21"/>
  <c r="CQ106" i="21"/>
  <c r="CQ104" i="21"/>
  <c r="CQ95" i="21"/>
  <c r="CC88" i="21"/>
  <c r="CC93" i="21"/>
  <c r="CC96" i="21"/>
  <c r="CC90" i="21"/>
  <c r="CC94" i="21"/>
  <c r="CC91" i="21"/>
  <c r="CC95" i="21"/>
  <c r="CC92" i="21"/>
  <c r="CC106" i="21"/>
  <c r="CC104" i="21"/>
  <c r="CC107" i="21"/>
  <c r="CK88" i="21"/>
  <c r="CK93" i="21"/>
  <c r="CK96" i="21"/>
  <c r="CK90" i="21"/>
  <c r="CK94" i="21"/>
  <c r="CK91" i="21"/>
  <c r="CK106" i="21"/>
  <c r="CK95" i="21"/>
  <c r="CK107" i="21"/>
  <c r="CK104" i="21"/>
  <c r="CK92" i="21"/>
  <c r="CS88" i="21"/>
  <c r="CS93" i="21"/>
  <c r="CS96" i="21"/>
  <c r="CS90" i="21"/>
  <c r="CS94" i="21"/>
  <c r="CS91" i="21"/>
  <c r="CS106" i="21"/>
  <c r="CS95" i="21"/>
  <c r="CS104" i="21"/>
  <c r="CS107" i="21"/>
  <c r="CS92" i="21"/>
  <c r="CR88" i="21"/>
  <c r="CR92" i="21"/>
  <c r="CR107" i="21"/>
  <c r="CR93" i="21"/>
  <c r="CR96" i="21"/>
  <c r="CR94" i="21"/>
  <c r="CR91" i="21"/>
  <c r="CR95" i="21"/>
  <c r="CR106" i="21"/>
  <c r="CR104" i="21"/>
  <c r="CR90" i="21"/>
  <c r="BV88" i="21"/>
  <c r="BV90" i="21"/>
  <c r="BV94" i="21"/>
  <c r="BV91" i="21"/>
  <c r="BV106" i="21"/>
  <c r="BV95" i="21"/>
  <c r="BV92" i="21"/>
  <c r="BV107" i="21"/>
  <c r="BV104" i="21"/>
  <c r="BV96" i="21"/>
  <c r="BV93" i="21"/>
  <c r="CD88" i="21"/>
  <c r="CD90" i="21"/>
  <c r="CD94" i="21"/>
  <c r="CD91" i="21"/>
  <c r="CD106" i="21"/>
  <c r="CD95" i="21"/>
  <c r="CD92" i="21"/>
  <c r="CD107" i="21"/>
  <c r="CD104" i="21"/>
  <c r="CD96" i="21"/>
  <c r="CD93" i="21"/>
  <c r="CL88" i="21"/>
  <c r="CL90" i="21"/>
  <c r="CL94" i="21"/>
  <c r="CL91" i="21"/>
  <c r="CL106" i="21"/>
  <c r="CL95" i="21"/>
  <c r="CL92" i="21"/>
  <c r="CL107" i="21"/>
  <c r="CL104" i="21"/>
  <c r="CL96" i="21"/>
  <c r="CL93" i="21"/>
  <c r="CT88" i="21"/>
  <c r="CT90" i="21"/>
  <c r="CT94" i="21"/>
  <c r="CT91" i="21"/>
  <c r="CT106" i="21"/>
  <c r="CT95" i="21"/>
  <c r="CT92" i="21"/>
  <c r="CT107" i="21"/>
  <c r="CT96" i="21"/>
  <c r="CT104" i="21"/>
  <c r="CT93" i="21"/>
  <c r="CB88" i="21"/>
  <c r="CB92" i="21"/>
  <c r="CB107" i="21"/>
  <c r="CB93" i="21"/>
  <c r="CB96" i="21"/>
  <c r="CB94" i="21"/>
  <c r="CB91" i="21"/>
  <c r="CB95" i="21"/>
  <c r="CB90" i="21"/>
  <c r="CB106" i="21"/>
  <c r="CB104" i="21"/>
  <c r="BW88" i="21"/>
  <c r="BW94" i="21"/>
  <c r="BW95" i="21"/>
  <c r="BW92" i="21"/>
  <c r="BW107" i="21"/>
  <c r="BW93" i="21"/>
  <c r="BW96" i="21"/>
  <c r="BW104" i="21"/>
  <c r="BW90" i="21"/>
  <c r="BW91" i="21"/>
  <c r="BW106" i="21"/>
  <c r="CE88" i="21"/>
  <c r="CE94" i="21"/>
  <c r="CE95" i="21"/>
  <c r="CE92" i="21"/>
  <c r="CE107" i="21"/>
  <c r="CE93" i="21"/>
  <c r="CE96" i="21"/>
  <c r="CE90" i="21"/>
  <c r="CE106" i="21"/>
  <c r="CE104" i="21"/>
  <c r="CE91" i="21"/>
  <c r="CM88" i="21"/>
  <c r="CM94" i="21"/>
  <c r="CM95" i="21"/>
  <c r="CM92" i="21"/>
  <c r="CM107" i="21"/>
  <c r="CM93" i="21"/>
  <c r="CM96" i="21"/>
  <c r="CM104" i="21"/>
  <c r="CM91" i="21"/>
  <c r="CM106" i="21"/>
  <c r="CM90" i="21"/>
  <c r="BX88" i="21"/>
  <c r="BX91" i="21"/>
  <c r="BX106" i="21"/>
  <c r="BX95" i="21"/>
  <c r="BX92" i="21"/>
  <c r="BX107" i="21"/>
  <c r="BX93" i="21"/>
  <c r="BX96" i="21"/>
  <c r="BX90" i="21"/>
  <c r="BX94" i="21"/>
  <c r="BX104" i="21"/>
  <c r="CF88" i="21"/>
  <c r="CF91" i="21"/>
  <c r="CF106" i="21"/>
  <c r="CF95" i="21"/>
  <c r="CF92" i="21"/>
  <c r="CF107" i="21"/>
  <c r="CF93" i="21"/>
  <c r="CF96" i="21"/>
  <c r="CF90" i="21"/>
  <c r="CF104" i="21"/>
  <c r="CF94" i="21"/>
  <c r="CN88" i="21"/>
  <c r="CN91" i="21"/>
  <c r="CN106" i="21"/>
  <c r="CN95" i="21"/>
  <c r="CN92" i="21"/>
  <c r="CN107" i="21"/>
  <c r="CN93" i="21"/>
  <c r="CN96" i="21"/>
  <c r="CN90" i="21"/>
  <c r="CN94" i="21"/>
  <c r="CN104" i="21"/>
  <c r="CJ88" i="21"/>
  <c r="CJ92" i="21"/>
  <c r="CJ107" i="21"/>
  <c r="CJ93" i="21"/>
  <c r="CJ96" i="21"/>
  <c r="CJ94" i="21"/>
  <c r="CJ91" i="21"/>
  <c r="CJ95" i="21"/>
  <c r="CJ104" i="21"/>
  <c r="CJ106" i="21"/>
  <c r="CJ90" i="21"/>
  <c r="BY88" i="21"/>
  <c r="BY91" i="21"/>
  <c r="BY95" i="21"/>
  <c r="BY92" i="21"/>
  <c r="BY107" i="21"/>
  <c r="BY93" i="21"/>
  <c r="BY96" i="21"/>
  <c r="BY90" i="21"/>
  <c r="BY94" i="21"/>
  <c r="BY106" i="21"/>
  <c r="BY104" i="21"/>
  <c r="CG88" i="21"/>
  <c r="CG91" i="21"/>
  <c r="CG95" i="21"/>
  <c r="CG92" i="21"/>
  <c r="CG107" i="21"/>
  <c r="CG93" i="21"/>
  <c r="CG96" i="21"/>
  <c r="CG90" i="21"/>
  <c r="CG94" i="21"/>
  <c r="CG106" i="21"/>
  <c r="CG104" i="21"/>
  <c r="CO88" i="21"/>
  <c r="CO91" i="21"/>
  <c r="CO95" i="21"/>
  <c r="CO92" i="21"/>
  <c r="CO107" i="21"/>
  <c r="CO93" i="21"/>
  <c r="CO96" i="21"/>
  <c r="CO90" i="21"/>
  <c r="CO94" i="21"/>
  <c r="CO106" i="21"/>
  <c r="CO104" i="21"/>
  <c r="CH88" i="21"/>
  <c r="Z13" i="21"/>
  <c r="BV13" i="21"/>
  <c r="BV87" i="21"/>
  <c r="BV86" i="21"/>
  <c r="BV83" i="21"/>
  <c r="CD12" i="21"/>
  <c r="CD87" i="21"/>
  <c r="CD83" i="21"/>
  <c r="CD86" i="21"/>
  <c r="CL59" i="21"/>
  <c r="CL87" i="21"/>
  <c r="CL83" i="21"/>
  <c r="CL86" i="21"/>
  <c r="CT12" i="21"/>
  <c r="CT87" i="21"/>
  <c r="CT86" i="21"/>
  <c r="CT83" i="21"/>
  <c r="BW101" i="21"/>
  <c r="BW83" i="21"/>
  <c r="BW86" i="21"/>
  <c r="BW87" i="21"/>
  <c r="CE101" i="21"/>
  <c r="CE83" i="21"/>
  <c r="CE86" i="21"/>
  <c r="CE87" i="21"/>
  <c r="CM101" i="21"/>
  <c r="CM83" i="21"/>
  <c r="CM86" i="21"/>
  <c r="CM87" i="21"/>
  <c r="CC103" i="21"/>
  <c r="CC87" i="21"/>
  <c r="CC86" i="21"/>
  <c r="CC83" i="21"/>
  <c r="BX79" i="21"/>
  <c r="BX83" i="21"/>
  <c r="BX86" i="21"/>
  <c r="BX87" i="21"/>
  <c r="CF79" i="21"/>
  <c r="CF83" i="21"/>
  <c r="CF87" i="21"/>
  <c r="CF86" i="21"/>
  <c r="CN79" i="21"/>
  <c r="CN83" i="21"/>
  <c r="CN86" i="21"/>
  <c r="CN87" i="21"/>
  <c r="BY132" i="21"/>
  <c r="BY87" i="21"/>
  <c r="BY86" i="21"/>
  <c r="BY83" i="21"/>
  <c r="CG60" i="21"/>
  <c r="CG86" i="21"/>
  <c r="CG83" i="21"/>
  <c r="CG87" i="21"/>
  <c r="CO132" i="21"/>
  <c r="CO86" i="21"/>
  <c r="CO87" i="21"/>
  <c r="CO83" i="21"/>
  <c r="BZ131" i="21"/>
  <c r="BZ86" i="21"/>
  <c r="BZ87" i="21"/>
  <c r="BZ83" i="21"/>
  <c r="CH84" i="21"/>
  <c r="CH86" i="21"/>
  <c r="CH87" i="21"/>
  <c r="CH83" i="21"/>
  <c r="CP131" i="21"/>
  <c r="CP86" i="21"/>
  <c r="CP87" i="21"/>
  <c r="CP83" i="21"/>
  <c r="CS103" i="21"/>
  <c r="CS87" i="21"/>
  <c r="CS83" i="21"/>
  <c r="CS86" i="21"/>
  <c r="CA77" i="21"/>
  <c r="CA86" i="21"/>
  <c r="CA83" i="21"/>
  <c r="CA87" i="21"/>
  <c r="CI77" i="21"/>
  <c r="CI86" i="21"/>
  <c r="CI83" i="21"/>
  <c r="CI87" i="21"/>
  <c r="CQ77" i="21"/>
  <c r="CQ86" i="21"/>
  <c r="CQ87" i="21"/>
  <c r="CQ83" i="21"/>
  <c r="CK103" i="21"/>
  <c r="CK87" i="21"/>
  <c r="CK86" i="21"/>
  <c r="CK83" i="21"/>
  <c r="CB81" i="21"/>
  <c r="CB83" i="21"/>
  <c r="CB87" i="21"/>
  <c r="CB86" i="21"/>
  <c r="CJ81" i="21"/>
  <c r="CJ87" i="21"/>
  <c r="CJ86" i="21"/>
  <c r="CJ83" i="21"/>
  <c r="CR81" i="21"/>
  <c r="CR83" i="21"/>
  <c r="CR87" i="21"/>
  <c r="CR86" i="21"/>
  <c r="G131" i="21"/>
  <c r="G137" i="21"/>
  <c r="G144" i="21"/>
  <c r="G136" i="21"/>
  <c r="G143" i="21"/>
  <c r="G132" i="21"/>
  <c r="CT61" i="21"/>
  <c r="Z59" i="21"/>
  <c r="CN59" i="21"/>
  <c r="Z61" i="21"/>
  <c r="CA60" i="21"/>
  <c r="CA178" i="21" s="1"/>
  <c r="BV61" i="21"/>
  <c r="BX59" i="21"/>
  <c r="CI60" i="21"/>
  <c r="CD61" i="21"/>
  <c r="CF59" i="21"/>
  <c r="CQ60" i="21"/>
  <c r="CL61" i="21"/>
  <c r="CG13" i="21"/>
  <c r="CO63" i="21"/>
  <c r="CD13" i="21"/>
  <c r="BY59" i="21"/>
  <c r="CG59" i="21"/>
  <c r="CO59" i="21"/>
  <c r="CB60" i="21"/>
  <c r="CJ60" i="21"/>
  <c r="CR60" i="21"/>
  <c r="BW61" i="21"/>
  <c r="CE61" i="21"/>
  <c r="CM61" i="21"/>
  <c r="BZ63" i="21"/>
  <c r="CH63" i="21"/>
  <c r="CP63" i="21"/>
  <c r="BW12" i="21"/>
  <c r="BZ59" i="21"/>
  <c r="CH59" i="21"/>
  <c r="CP59" i="21"/>
  <c r="CC60" i="21"/>
  <c r="CK60" i="21"/>
  <c r="CS60" i="21"/>
  <c r="BX61" i="21"/>
  <c r="CF61" i="21"/>
  <c r="CN61" i="21"/>
  <c r="CA63" i="21"/>
  <c r="CI63" i="21"/>
  <c r="CQ63" i="21"/>
  <c r="BX133" i="21"/>
  <c r="CA59" i="21"/>
  <c r="CI59" i="21"/>
  <c r="CQ59" i="21"/>
  <c r="Z60" i="21"/>
  <c r="BV60" i="21"/>
  <c r="CD60" i="21"/>
  <c r="CL60" i="21"/>
  <c r="CT60" i="21"/>
  <c r="BY61" i="21"/>
  <c r="CG61" i="21"/>
  <c r="CO61" i="21"/>
  <c r="CB63" i="21"/>
  <c r="CJ63" i="21"/>
  <c r="CR63" i="21"/>
  <c r="BY63" i="21"/>
  <c r="BW133" i="21"/>
  <c r="CB59" i="21"/>
  <c r="CJ59" i="21"/>
  <c r="CR59" i="21"/>
  <c r="BW60" i="21"/>
  <c r="CE60" i="21"/>
  <c r="CM60" i="21"/>
  <c r="BZ61" i="21"/>
  <c r="CH61" i="21"/>
  <c r="CP61" i="21"/>
  <c r="CC63" i="21"/>
  <c r="CK63" i="21"/>
  <c r="CS63" i="21"/>
  <c r="CG63" i="21"/>
  <c r="CE15" i="21"/>
  <c r="BX132" i="21"/>
  <c r="CC59" i="21"/>
  <c r="CK59" i="21"/>
  <c r="CS59" i="21"/>
  <c r="BX60" i="21"/>
  <c r="CF60" i="21"/>
  <c r="CN60" i="21"/>
  <c r="CA61" i="21"/>
  <c r="CI61" i="21"/>
  <c r="CQ61" i="21"/>
  <c r="Z63" i="21"/>
  <c r="BV63" i="21"/>
  <c r="CD63" i="21"/>
  <c r="CL63" i="21"/>
  <c r="CT63" i="21"/>
  <c r="CJ14" i="21"/>
  <c r="CS131" i="21"/>
  <c r="BV59" i="21"/>
  <c r="CD59" i="21"/>
  <c r="CT59" i="21"/>
  <c r="BY60" i="21"/>
  <c r="CO60" i="21"/>
  <c r="CB61" i="21"/>
  <c r="CJ61" i="21"/>
  <c r="CR61" i="21"/>
  <c r="BW63" i="21"/>
  <c r="CE63" i="21"/>
  <c r="CM63" i="21"/>
  <c r="CK85" i="21"/>
  <c r="CF14" i="21"/>
  <c r="BW59" i="21"/>
  <c r="CE59" i="21"/>
  <c r="CM59" i="21"/>
  <c r="BZ60" i="21"/>
  <c r="CH60" i="21"/>
  <c r="CP60" i="21"/>
  <c r="CC61" i="21"/>
  <c r="CK61" i="21"/>
  <c r="CS61" i="21"/>
  <c r="BX63" i="21"/>
  <c r="BX181" i="21" s="1"/>
  <c r="CF63" i="21"/>
  <c r="CN63" i="21"/>
  <c r="CQ133" i="21"/>
  <c r="CA15" i="21"/>
  <c r="CC14" i="21"/>
  <c r="CC13" i="21"/>
  <c r="CN133" i="21"/>
  <c r="CR132" i="21"/>
  <c r="CO131" i="21"/>
  <c r="BZ130" i="21"/>
  <c r="CR15" i="21"/>
  <c r="BW15" i="21"/>
  <c r="CB14" i="21"/>
  <c r="CM133" i="21"/>
  <c r="CN132" i="21"/>
  <c r="CK131" i="21"/>
  <c r="G178" i="21"/>
  <c r="G181" i="21"/>
  <c r="CK77" i="21"/>
  <c r="CI101" i="21"/>
  <c r="CI81" i="21"/>
  <c r="CQ15" i="21"/>
  <c r="CS14" i="21"/>
  <c r="BX14" i="21"/>
  <c r="CI133" i="21"/>
  <c r="CJ132" i="21"/>
  <c r="CC131" i="21"/>
  <c r="CQ75" i="21"/>
  <c r="CM15" i="21"/>
  <c r="CR14" i="21"/>
  <c r="CS13" i="21"/>
  <c r="CM12" i="21"/>
  <c r="CF133" i="21"/>
  <c r="CF132" i="21"/>
  <c r="CI130" i="21"/>
  <c r="CB15" i="21"/>
  <c r="CA130" i="21"/>
  <c r="G130" i="21"/>
  <c r="CJ15" i="21"/>
  <c r="CN14" i="21"/>
  <c r="CO13" i="21"/>
  <c r="CE12" i="21"/>
  <c r="CE133" i="21"/>
  <c r="CB132" i="21"/>
  <c r="CQ130" i="21"/>
  <c r="G133" i="21"/>
  <c r="CI15" i="21"/>
  <c r="CK14" i="21"/>
  <c r="CK13" i="21"/>
  <c r="CA133" i="21"/>
  <c r="CP130" i="21"/>
  <c r="G177" i="21"/>
  <c r="Z14" i="21"/>
  <c r="Z15" i="21"/>
  <c r="Z12" i="21"/>
  <c r="BV81" i="21"/>
  <c r="BV14" i="21"/>
  <c r="BV15" i="21"/>
  <c r="BV130" i="21"/>
  <c r="BV131" i="21"/>
  <c r="BV132" i="21"/>
  <c r="BV133" i="21"/>
  <c r="BV103" i="21"/>
  <c r="CD81" i="21"/>
  <c r="CD14" i="21"/>
  <c r="CD79" i="21"/>
  <c r="CD15" i="21"/>
  <c r="CD130" i="21"/>
  <c r="CD131" i="21"/>
  <c r="CD132" i="21"/>
  <c r="CD133" i="21"/>
  <c r="CL81" i="21"/>
  <c r="CL14" i="21"/>
  <c r="CL15" i="21"/>
  <c r="CL130" i="21"/>
  <c r="CL131" i="21"/>
  <c r="CL132" i="21"/>
  <c r="CL133" i="21"/>
  <c r="CT81" i="21"/>
  <c r="CT14" i="21"/>
  <c r="CT15" i="21"/>
  <c r="CT79" i="21"/>
  <c r="CT130" i="21"/>
  <c r="CT131" i="21"/>
  <c r="CT132" i="21"/>
  <c r="CT133" i="21"/>
  <c r="CT76" i="21"/>
  <c r="CL13" i="21"/>
  <c r="BY131" i="21"/>
  <c r="CP77" i="21"/>
  <c r="CL12" i="21"/>
  <c r="BY101" i="21"/>
  <c r="BY133" i="21"/>
  <c r="BY12" i="21"/>
  <c r="BY14" i="21"/>
  <c r="BY15" i="21"/>
  <c r="BY130" i="21"/>
  <c r="CG101" i="21"/>
  <c r="CG133" i="21"/>
  <c r="CG12" i="21"/>
  <c r="CG14" i="21"/>
  <c r="CG15" i="21"/>
  <c r="CG130" i="21"/>
  <c r="CO101" i="21"/>
  <c r="CO133" i="21"/>
  <c r="CO12" i="21"/>
  <c r="CO14" i="21"/>
  <c r="CO15" i="21"/>
  <c r="CO130" i="21"/>
  <c r="CG132" i="21"/>
  <c r="BZ78" i="21"/>
  <c r="BZ132" i="21"/>
  <c r="BZ133" i="21"/>
  <c r="BZ12" i="21"/>
  <c r="BZ13" i="21"/>
  <c r="BZ76" i="21"/>
  <c r="BZ14" i="21"/>
  <c r="BZ103" i="21"/>
  <c r="BZ15" i="21"/>
  <c r="CH78" i="21"/>
  <c r="CH132" i="21"/>
  <c r="CH133" i="21"/>
  <c r="CH12" i="21"/>
  <c r="CH13" i="21"/>
  <c r="CH14" i="21"/>
  <c r="CH15" i="21"/>
  <c r="CP78" i="21"/>
  <c r="CP132" i="21"/>
  <c r="CP133" i="21"/>
  <c r="CP101" i="21"/>
  <c r="CP12" i="21"/>
  <c r="CP13" i="21"/>
  <c r="CP103" i="21"/>
  <c r="CP14" i="21"/>
  <c r="CP76" i="21"/>
  <c r="CP15" i="21"/>
  <c r="CH131" i="21"/>
  <c r="CH130" i="21"/>
  <c r="CT13" i="21"/>
  <c r="BY13" i="21"/>
  <c r="BV12" i="21"/>
  <c r="CG131" i="21"/>
  <c r="CA81" i="21"/>
  <c r="CQ14" i="21"/>
  <c r="CI14" i="21"/>
  <c r="CA14" i="21"/>
  <c r="CR13" i="21"/>
  <c r="CJ13" i="21"/>
  <c r="CB13" i="21"/>
  <c r="CS12" i="21"/>
  <c r="CK12" i="21"/>
  <c r="CC12" i="21"/>
  <c r="CM132" i="21"/>
  <c r="CE132" i="21"/>
  <c r="BW132" i="21"/>
  <c r="CN131" i="21"/>
  <c r="CF131" i="21"/>
  <c r="BX131" i="21"/>
  <c r="CQ13" i="21"/>
  <c r="CI13" i="21"/>
  <c r="CA13" i="21"/>
  <c r="CR12" i="21"/>
  <c r="CJ12" i="21"/>
  <c r="CB12" i="21"/>
  <c r="CS133" i="21"/>
  <c r="CK133" i="21"/>
  <c r="CC133" i="21"/>
  <c r="CM131" i="21"/>
  <c r="CE131" i="21"/>
  <c r="BW131" i="21"/>
  <c r="CN130" i="21"/>
  <c r="CF130" i="21"/>
  <c r="BX130" i="21"/>
  <c r="CA84" i="21"/>
  <c r="CN15" i="21"/>
  <c r="CF15" i="21"/>
  <c r="BX15" i="21"/>
  <c r="CQ12" i="21"/>
  <c r="CI12" i="21"/>
  <c r="CA12" i="21"/>
  <c r="CR133" i="21"/>
  <c r="CJ133" i="21"/>
  <c r="CB133" i="21"/>
  <c r="CS132" i="21"/>
  <c r="CK132" i="21"/>
  <c r="CC132" i="21"/>
  <c r="CM130" i="21"/>
  <c r="CE130" i="21"/>
  <c r="BW130" i="21"/>
  <c r="CM14" i="21"/>
  <c r="CE14" i="21"/>
  <c r="BW14" i="21"/>
  <c r="CN13" i="21"/>
  <c r="CF13" i="21"/>
  <c r="BX13" i="21"/>
  <c r="CQ132" i="21"/>
  <c r="CI132" i="21"/>
  <c r="CA132" i="21"/>
  <c r="CR131" i="21"/>
  <c r="CJ131" i="21"/>
  <c r="CB131" i="21"/>
  <c r="CS130" i="21"/>
  <c r="CK130" i="21"/>
  <c r="CC130" i="21"/>
  <c r="CS15" i="21"/>
  <c r="CK15" i="21"/>
  <c r="CC15" i="21"/>
  <c r="CM13" i="21"/>
  <c r="CE13" i="21"/>
  <c r="BW13" i="21"/>
  <c r="CN12" i="21"/>
  <c r="CF12" i="21"/>
  <c r="BX12" i="21"/>
  <c r="CQ131" i="21"/>
  <c r="CI131" i="21"/>
  <c r="CA131" i="21"/>
  <c r="CR130" i="21"/>
  <c r="CJ130" i="21"/>
  <c r="CB130" i="21"/>
  <c r="CE85" i="21"/>
  <c r="CA79" i="21"/>
  <c r="CO77" i="21"/>
  <c r="CQ76" i="21"/>
  <c r="BV76" i="21"/>
  <c r="CD84" i="21"/>
  <c r="CH85" i="21"/>
  <c r="CL101" i="21"/>
  <c r="BW103" i="21"/>
  <c r="CT103" i="21"/>
  <c r="CH81" i="21"/>
  <c r="BW79" i="21"/>
  <c r="CQ79" i="21"/>
  <c r="BV79" i="21"/>
  <c r="CH77" i="21"/>
  <c r="CL76" i="21"/>
  <c r="CP75" i="21"/>
  <c r="CI84" i="21"/>
  <c r="BV85" i="21"/>
  <c r="CL85" i="21"/>
  <c r="BV101" i="21"/>
  <c r="CQ101" i="21"/>
  <c r="CD103" i="21"/>
  <c r="BZ81" i="21"/>
  <c r="CM79" i="21"/>
  <c r="CM78" i="21"/>
  <c r="CG77" i="21"/>
  <c r="CI76" i="21"/>
  <c r="CI75" i="21"/>
  <c r="CL84" i="21"/>
  <c r="BW85" i="21"/>
  <c r="CM85" i="21"/>
  <c r="BZ101" i="21"/>
  <c r="CT101" i="21"/>
  <c r="CE103" i="21"/>
  <c r="CL79" i="21"/>
  <c r="CE78" i="21"/>
  <c r="CC77" i="21"/>
  <c r="CH76" i="21"/>
  <c r="CH75" i="21"/>
  <c r="CP84" i="21"/>
  <c r="BZ85" i="21"/>
  <c r="CP85" i="21"/>
  <c r="CA101" i="21"/>
  <c r="CH103" i="21"/>
  <c r="CI79" i="21"/>
  <c r="BW78" i="21"/>
  <c r="BZ77" i="21"/>
  <c r="CD76" i="21"/>
  <c r="CA75" i="21"/>
  <c r="BV84" i="21"/>
  <c r="CQ84" i="21"/>
  <c r="CC85" i="21"/>
  <c r="CS85" i="21"/>
  <c r="CD101" i="21"/>
  <c r="CL103" i="21"/>
  <c r="CQ81" i="21"/>
  <c r="CE79" i="21"/>
  <c r="CS77" i="21"/>
  <c r="BY77" i="21"/>
  <c r="CA76" i="21"/>
  <c r="BZ75" i="21"/>
  <c r="BZ84" i="21"/>
  <c r="CT84" i="21"/>
  <c r="CD85" i="21"/>
  <c r="CT85" i="21"/>
  <c r="CH101" i="21"/>
  <c r="CM103" i="21"/>
  <c r="CP81" i="21"/>
  <c r="CN78" i="21"/>
  <c r="CF78" i="21"/>
  <c r="BX78" i="21"/>
  <c r="CN77" i="21"/>
  <c r="CF77" i="21"/>
  <c r="BX77" i="21"/>
  <c r="CO76" i="21"/>
  <c r="CG76" i="21"/>
  <c r="BY76" i="21"/>
  <c r="CS79" i="21"/>
  <c r="CK79" i="21"/>
  <c r="CC79" i="21"/>
  <c r="CT78" i="21"/>
  <c r="CL78" i="21"/>
  <c r="CD78" i="21"/>
  <c r="BV78" i="21"/>
  <c r="CM77" i="21"/>
  <c r="CE77" i="21"/>
  <c r="BW77" i="21"/>
  <c r="CN76" i="21"/>
  <c r="CF76" i="21"/>
  <c r="BX76" i="21"/>
  <c r="CO75" i="21"/>
  <c r="CG75" i="21"/>
  <c r="BY75" i="21"/>
  <c r="CB84" i="21"/>
  <c r="CJ84" i="21"/>
  <c r="CR84" i="21"/>
  <c r="BX85" i="21"/>
  <c r="CF85" i="21"/>
  <c r="CN85" i="21"/>
  <c r="CB101" i="21"/>
  <c r="CJ101" i="21"/>
  <c r="CR101" i="21"/>
  <c r="BX103" i="21"/>
  <c r="CF103" i="21"/>
  <c r="CN103" i="21"/>
  <c r="CO81" i="21"/>
  <c r="CG81" i="21"/>
  <c r="BY81" i="21"/>
  <c r="CR79" i="21"/>
  <c r="CJ79" i="21"/>
  <c r="CB79" i="21"/>
  <c r="CS78" i="21"/>
  <c r="CK78" i="21"/>
  <c r="CC78" i="21"/>
  <c r="CT77" i="21"/>
  <c r="CL77" i="21"/>
  <c r="CD77" i="21"/>
  <c r="BV77" i="21"/>
  <c r="CM76" i="21"/>
  <c r="CE76" i="21"/>
  <c r="BW76" i="21"/>
  <c r="CN75" i="21"/>
  <c r="CF75" i="21"/>
  <c r="BX75" i="21"/>
  <c r="CC84" i="21"/>
  <c r="CK84" i="21"/>
  <c r="CS84" i="21"/>
  <c r="BY85" i="21"/>
  <c r="CG85" i="21"/>
  <c r="CO85" i="21"/>
  <c r="CC101" i="21"/>
  <c r="CK101" i="21"/>
  <c r="CS101" i="21"/>
  <c r="BY103" i="21"/>
  <c r="CG103" i="21"/>
  <c r="CO103" i="21"/>
  <c r="CN81" i="21"/>
  <c r="CF81" i="21"/>
  <c r="BX81" i="21"/>
  <c r="CR78" i="21"/>
  <c r="CJ78" i="21"/>
  <c r="CB78" i="21"/>
  <c r="CM75" i="21"/>
  <c r="CE75" i="21"/>
  <c r="BW75" i="21"/>
  <c r="CM81" i="21"/>
  <c r="CE81" i="21"/>
  <c r="BW81" i="21"/>
  <c r="CP79" i="21"/>
  <c r="CH79" i="21"/>
  <c r="BZ79" i="21"/>
  <c r="CQ78" i="21"/>
  <c r="CI78" i="21"/>
  <c r="CA78" i="21"/>
  <c r="CR77" i="21"/>
  <c r="CJ77" i="21"/>
  <c r="CB77" i="21"/>
  <c r="CS76" i="21"/>
  <c r="CK76" i="21"/>
  <c r="CC76" i="21"/>
  <c r="CT75" i="21"/>
  <c r="CL75" i="21"/>
  <c r="CD75" i="21"/>
  <c r="BV75" i="21"/>
  <c r="BW84" i="21"/>
  <c r="CE84" i="21"/>
  <c r="CM84" i="21"/>
  <c r="CA85" i="21"/>
  <c r="CI85" i="21"/>
  <c r="CQ85" i="21"/>
  <c r="CA103" i="21"/>
  <c r="CI103" i="21"/>
  <c r="CQ103" i="21"/>
  <c r="CO79" i="21"/>
  <c r="CG79" i="21"/>
  <c r="BY79" i="21"/>
  <c r="CR76" i="21"/>
  <c r="CJ76" i="21"/>
  <c r="CB76" i="21"/>
  <c r="CS75" i="21"/>
  <c r="CK75" i="21"/>
  <c r="CC75" i="21"/>
  <c r="BX84" i="21"/>
  <c r="CF84" i="21"/>
  <c r="CN84" i="21"/>
  <c r="CB85" i="21"/>
  <c r="CJ85" i="21"/>
  <c r="CR85" i="21"/>
  <c r="BX101" i="21"/>
  <c r="CF101" i="21"/>
  <c r="CN101" i="21"/>
  <c r="CB103" i="21"/>
  <c r="CJ103" i="21"/>
  <c r="CR103" i="21"/>
  <c r="CS81" i="21"/>
  <c r="CK81" i="21"/>
  <c r="CC81" i="21"/>
  <c r="CO78" i="21"/>
  <c r="CG78" i="21"/>
  <c r="BY78" i="21"/>
  <c r="CR75" i="21"/>
  <c r="CJ75" i="21"/>
  <c r="CB75" i="21"/>
  <c r="BY84" i="21"/>
  <c r="CG84" i="21"/>
  <c r="CO84" i="21"/>
  <c r="F79" i="21"/>
  <c r="F77" i="21"/>
  <c r="F78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P189" i="14"/>
  <c r="M189" i="14"/>
  <c r="F189" i="14"/>
  <c r="A189" i="14"/>
  <c r="M188" i="14"/>
  <c r="A188" i="14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P177" i="14"/>
  <c r="M177" i="14"/>
  <c r="F177" i="14"/>
  <c r="A177" i="14"/>
  <c r="A176" i="14"/>
  <c r="A175" i="14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H163" i="14" s="1"/>
  <c r="BI167" i="14"/>
  <c r="BJ167" i="14"/>
  <c r="BK167" i="14"/>
  <c r="BL167" i="14"/>
  <c r="BM167" i="14"/>
  <c r="BN167" i="14"/>
  <c r="BO167" i="14"/>
  <c r="BP167" i="14"/>
  <c r="BQ167" i="14"/>
  <c r="BQ163" i="14" s="1"/>
  <c r="BR167" i="14"/>
  <c r="BS167" i="14"/>
  <c r="BT167" i="14"/>
  <c r="BT163" i="14" s="1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L163" i="14" s="1"/>
  <c r="AM168" i="14"/>
  <c r="AN168" i="14"/>
  <c r="AO168" i="14"/>
  <c r="AP168" i="14"/>
  <c r="AQ168" i="14"/>
  <c r="AR168" i="14"/>
  <c r="AS168" i="14"/>
  <c r="AT168" i="14"/>
  <c r="AT163" i="14" s="1"/>
  <c r="AU168" i="14"/>
  <c r="AV168" i="14"/>
  <c r="AW168" i="14"/>
  <c r="AX168" i="14"/>
  <c r="AY168" i="14"/>
  <c r="AZ168" i="14"/>
  <c r="BA168" i="14"/>
  <c r="BB168" i="14"/>
  <c r="BB163" i="14" s="1"/>
  <c r="BC168" i="14"/>
  <c r="BD168" i="14"/>
  <c r="BE168" i="14"/>
  <c r="BF168" i="14"/>
  <c r="BG168" i="14"/>
  <c r="BH168" i="14"/>
  <c r="BI168" i="14"/>
  <c r="BJ168" i="14"/>
  <c r="BJ163" i="14" s="1"/>
  <c r="BK168" i="14"/>
  <c r="BL168" i="14"/>
  <c r="BM168" i="14"/>
  <c r="BN168" i="14"/>
  <c r="BO168" i="14"/>
  <c r="BP168" i="14"/>
  <c r="BQ168" i="14"/>
  <c r="BR168" i="14"/>
  <c r="BR163" i="14" s="1"/>
  <c r="BS168" i="14"/>
  <c r="BT168" i="14"/>
  <c r="BU168" i="14"/>
  <c r="BV168" i="14"/>
  <c r="BW168" i="14"/>
  <c r="BX168" i="14"/>
  <c r="BY168" i="14"/>
  <c r="BZ168" i="14"/>
  <c r="BZ163" i="14" s="1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Q163" i="14" s="1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Q163" i="14" s="1"/>
  <c r="CR170" i="14"/>
  <c r="CS170" i="14"/>
  <c r="CT170" i="14"/>
  <c r="AA171" i="14"/>
  <c r="AB171" i="14"/>
  <c r="AC171" i="14"/>
  <c r="AD171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A172" i="14"/>
  <c r="AB172" i="14"/>
  <c r="AC172" i="14"/>
  <c r="AD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Q172" i="14"/>
  <c r="AR172" i="14"/>
  <c r="AS172" i="14"/>
  <c r="AT172" i="14"/>
  <c r="AU172" i="14"/>
  <c r="AV172" i="14"/>
  <c r="AW172" i="14"/>
  <c r="AX172" i="14"/>
  <c r="AY172" i="14"/>
  <c r="AZ172" i="14"/>
  <c r="BA172" i="14"/>
  <c r="BB172" i="14"/>
  <c r="BC172" i="14"/>
  <c r="BD172" i="14"/>
  <c r="BE172" i="14"/>
  <c r="BF172" i="14"/>
  <c r="BG172" i="14"/>
  <c r="BH172" i="14"/>
  <c r="BI172" i="14"/>
  <c r="BJ172" i="14"/>
  <c r="BK172" i="14"/>
  <c r="BL172" i="14"/>
  <c r="BM172" i="14"/>
  <c r="BN172" i="14"/>
  <c r="BO172" i="14"/>
  <c r="BP172" i="14"/>
  <c r="BQ172" i="14"/>
  <c r="BR172" i="14"/>
  <c r="BS172" i="14"/>
  <c r="BT172" i="14"/>
  <c r="BU172" i="14"/>
  <c r="BV172" i="14"/>
  <c r="BW172" i="14"/>
  <c r="BX172" i="14"/>
  <c r="BY172" i="14"/>
  <c r="BZ172" i="14"/>
  <c r="CA172" i="14"/>
  <c r="CB172" i="14"/>
  <c r="CC172" i="14"/>
  <c r="CD172" i="14"/>
  <c r="CE172" i="14"/>
  <c r="CF172" i="14"/>
  <c r="CG172" i="14"/>
  <c r="CH172" i="14"/>
  <c r="CI172" i="14"/>
  <c r="CJ172" i="14"/>
  <c r="CK172" i="14"/>
  <c r="CL172" i="14"/>
  <c r="CM172" i="14"/>
  <c r="CN172" i="14"/>
  <c r="CO172" i="14"/>
  <c r="CP172" i="14"/>
  <c r="CQ172" i="14"/>
  <c r="CR172" i="14"/>
  <c r="CS172" i="14"/>
  <c r="CT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X163" i="14" s="1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P163" i="14" s="1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60" i="14"/>
  <c r="AE172" i="14" s="1"/>
  <c r="AE159" i="14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M171" i="14"/>
  <c r="F171" i="14"/>
  <c r="A171" i="14"/>
  <c r="M170" i="14"/>
  <c r="F170" i="14"/>
  <c r="A170" i="14"/>
  <c r="S115" i="3" s="1"/>
  <c r="M169" i="14"/>
  <c r="F169" i="14"/>
  <c r="A169" i="14"/>
  <c r="S114" i="3" s="1"/>
  <c r="M168" i="14"/>
  <c r="F168" i="14"/>
  <c r="A168" i="14"/>
  <c r="M167" i="14"/>
  <c r="F167" i="14"/>
  <c r="A167" i="14"/>
  <c r="M166" i="14"/>
  <c r="F166" i="14"/>
  <c r="A166" i="14"/>
  <c r="M165" i="14"/>
  <c r="F165" i="14"/>
  <c r="A165" i="14"/>
  <c r="P164" i="14"/>
  <c r="M164" i="14"/>
  <c r="F164" i="14"/>
  <c r="A164" i="14"/>
  <c r="M163" i="14"/>
  <c r="A163" i="14"/>
  <c r="E162" i="14"/>
  <c r="A162" i="14"/>
  <c r="M161" i="14"/>
  <c r="F161" i="14"/>
  <c r="A161" i="14"/>
  <c r="M160" i="14"/>
  <c r="F160" i="14"/>
  <c r="A160" i="14"/>
  <c r="M159" i="14"/>
  <c r="F159" i="14"/>
  <c r="A159" i="14"/>
  <c r="M158" i="14"/>
  <c r="F158" i="14"/>
  <c r="A158" i="14"/>
  <c r="M157" i="14"/>
  <c r="F157" i="14"/>
  <c r="A157" i="14"/>
  <c r="M156" i="14"/>
  <c r="F156" i="14"/>
  <c r="A156" i="14"/>
  <c r="M155" i="14"/>
  <c r="F155" i="14"/>
  <c r="A155" i="14"/>
  <c r="M154" i="14"/>
  <c r="F154" i="14"/>
  <c r="A154" i="14"/>
  <c r="M153" i="14"/>
  <c r="F153" i="14"/>
  <c r="A153" i="14"/>
  <c r="P152" i="14"/>
  <c r="M152" i="14"/>
  <c r="F152" i="14"/>
  <c r="A152" i="14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C139" i="14" s="1"/>
  <c r="AE142" i="14"/>
  <c r="AE139" i="14" s="1"/>
  <c r="AF142" i="14"/>
  <c r="AG142" i="14"/>
  <c r="AH142" i="14"/>
  <c r="AI142" i="14"/>
  <c r="AJ142" i="14"/>
  <c r="AK142" i="14"/>
  <c r="AL142" i="14"/>
  <c r="AM142" i="14"/>
  <c r="AM139" i="14" s="1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S139" i="14" s="1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BZ139" i="14" s="1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Q139" i="14" s="1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M139" i="14" s="1"/>
  <c r="CN146" i="14"/>
  <c r="CO146" i="14"/>
  <c r="CP146" i="14"/>
  <c r="CQ146" i="14"/>
  <c r="CQ139" i="14" s="1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A148" i="14"/>
  <c r="AB148" i="14"/>
  <c r="AC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Q148" i="14"/>
  <c r="CR148" i="14"/>
  <c r="CS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L139" i="14" s="1"/>
  <c r="CM149" i="14"/>
  <c r="CN149" i="14"/>
  <c r="CO149" i="14"/>
  <c r="CO139" i="14" s="1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6" i="14"/>
  <c r="AD148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CT139" i="14"/>
  <c r="M148" i="14"/>
  <c r="F148" i="14"/>
  <c r="A148" i="14"/>
  <c r="M147" i="14"/>
  <c r="F147" i="14"/>
  <c r="A147" i="14"/>
  <c r="M146" i="14"/>
  <c r="F146" i="14"/>
  <c r="A146" i="14"/>
  <c r="S92" i="3" s="1"/>
  <c r="M145" i="14"/>
  <c r="F145" i="14"/>
  <c r="A145" i="14"/>
  <c r="S91" i="3" s="1"/>
  <c r="M144" i="14"/>
  <c r="F144" i="14"/>
  <c r="A144" i="14"/>
  <c r="M143" i="14"/>
  <c r="F143" i="14"/>
  <c r="A143" i="14"/>
  <c r="M142" i="14"/>
  <c r="F142" i="14"/>
  <c r="A142" i="14"/>
  <c r="BY139" i="14"/>
  <c r="BA139" i="14"/>
  <c r="M141" i="14"/>
  <c r="F141" i="14"/>
  <c r="A141" i="14"/>
  <c r="P140" i="14"/>
  <c r="M140" i="14"/>
  <c r="F140" i="14"/>
  <c r="A140" i="14"/>
  <c r="M139" i="14"/>
  <c r="A139" i="14"/>
  <c r="E138" i="14"/>
  <c r="A138" i="14"/>
  <c r="M137" i="14"/>
  <c r="F137" i="14"/>
  <c r="A137" i="14"/>
  <c r="M136" i="14"/>
  <c r="F136" i="14"/>
  <c r="A136" i="14"/>
  <c r="M135" i="14"/>
  <c r="F135" i="14"/>
  <c r="A135" i="14"/>
  <c r="M134" i="14"/>
  <c r="F134" i="14"/>
  <c r="A134" i="14"/>
  <c r="M133" i="14"/>
  <c r="F133" i="14"/>
  <c r="A133" i="14"/>
  <c r="M132" i="14"/>
  <c r="F132" i="14"/>
  <c r="A132" i="14"/>
  <c r="M131" i="14"/>
  <c r="F131" i="14"/>
  <c r="A131" i="14"/>
  <c r="M130" i="14"/>
  <c r="F130" i="14"/>
  <c r="A130" i="14"/>
  <c r="M129" i="14"/>
  <c r="F129" i="14"/>
  <c r="A129" i="14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Q115" i="14" s="1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A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M123" i="14"/>
  <c r="F123" i="14"/>
  <c r="A123" i="14"/>
  <c r="M122" i="14"/>
  <c r="F122" i="14"/>
  <c r="A122" i="14"/>
  <c r="S70" i="3" s="1"/>
  <c r="M121" i="14"/>
  <c r="F121" i="14"/>
  <c r="A121" i="14"/>
  <c r="S69" i="3" s="1"/>
  <c r="M120" i="14"/>
  <c r="F120" i="14"/>
  <c r="A120" i="14"/>
  <c r="M119" i="14"/>
  <c r="F119" i="14"/>
  <c r="A119" i="14"/>
  <c r="M118" i="14"/>
  <c r="F118" i="14"/>
  <c r="A118" i="14"/>
  <c r="AW115" i="14"/>
  <c r="M117" i="14"/>
  <c r="F117" i="14"/>
  <c r="A117" i="14"/>
  <c r="P116" i="14"/>
  <c r="M116" i="14"/>
  <c r="F116" i="14"/>
  <c r="A116" i="14"/>
  <c r="M115" i="14"/>
  <c r="A115" i="14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M108" i="14"/>
  <c r="F108" i="14"/>
  <c r="A108" i="14"/>
  <c r="S57" i="3" s="1"/>
  <c r="M107" i="14"/>
  <c r="F107" i="14"/>
  <c r="A107" i="14"/>
  <c r="M106" i="14"/>
  <c r="F106" i="14"/>
  <c r="A106" i="14"/>
  <c r="M105" i="14"/>
  <c r="F105" i="14"/>
  <c r="A105" i="14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K91" i="14" s="1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R91" i="14" s="1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C91" i="14" s="1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K91" i="14" s="1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G91" i="14" s="1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T91" i="14" s="1"/>
  <c r="AU100" i="14"/>
  <c r="AV100" i="14"/>
  <c r="AW100" i="14"/>
  <c r="AX100" i="14"/>
  <c r="AY100" i="14"/>
  <c r="AZ100" i="14"/>
  <c r="BA100" i="14"/>
  <c r="BB100" i="14"/>
  <c r="BC100" i="14"/>
  <c r="BD100" i="14"/>
  <c r="BE100" i="14"/>
  <c r="BE91" i="14" s="1"/>
  <c r="BF100" i="14"/>
  <c r="BG100" i="14"/>
  <c r="BH100" i="14"/>
  <c r="BI100" i="14"/>
  <c r="BJ100" i="14"/>
  <c r="BK100" i="14"/>
  <c r="BL100" i="14"/>
  <c r="BM100" i="14"/>
  <c r="BN100" i="14"/>
  <c r="BO100" i="14"/>
  <c r="BP100" i="14"/>
  <c r="BQ100" i="14"/>
  <c r="BR100" i="14"/>
  <c r="BS100" i="14"/>
  <c r="BT100" i="14"/>
  <c r="BU100" i="14"/>
  <c r="BV100" i="14"/>
  <c r="BW100" i="14"/>
  <c r="BX100" i="14"/>
  <c r="BY100" i="14"/>
  <c r="BZ100" i="14"/>
  <c r="CA100" i="14"/>
  <c r="CB100" i="14"/>
  <c r="CC100" i="14"/>
  <c r="CD100" i="14"/>
  <c r="CE100" i="14"/>
  <c r="CF100" i="14"/>
  <c r="CG100" i="14"/>
  <c r="CH100" i="14"/>
  <c r="CI100" i="14"/>
  <c r="CJ100" i="14"/>
  <c r="CK100" i="14"/>
  <c r="CL100" i="14"/>
  <c r="CM100" i="14"/>
  <c r="CN100" i="14"/>
  <c r="CO100" i="14"/>
  <c r="CP100" i="14"/>
  <c r="CQ100" i="14"/>
  <c r="CR100" i="14"/>
  <c r="CS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0" i="14"/>
  <c r="Z101" i="14"/>
  <c r="Z93" i="14"/>
  <c r="AA89" i="14"/>
  <c r="AB113" i="14" s="1"/>
  <c r="AB125" i="14" s="1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M99" i="14"/>
  <c r="F99" i="14"/>
  <c r="A99" i="14"/>
  <c r="M98" i="14"/>
  <c r="F98" i="14"/>
  <c r="A98" i="14"/>
  <c r="S48" i="3" s="1"/>
  <c r="M97" i="14"/>
  <c r="F97" i="14"/>
  <c r="A97" i="14"/>
  <c r="S47" i="3" s="1"/>
  <c r="M96" i="14"/>
  <c r="F96" i="14"/>
  <c r="A96" i="14"/>
  <c r="M95" i="14"/>
  <c r="F95" i="14"/>
  <c r="A95" i="14"/>
  <c r="M94" i="14"/>
  <c r="F94" i="14"/>
  <c r="A94" i="14"/>
  <c r="BU91" i="14"/>
  <c r="BM91" i="14"/>
  <c r="AW91" i="14"/>
  <c r="AO91" i="14"/>
  <c r="M93" i="14"/>
  <c r="F93" i="14"/>
  <c r="A93" i="14"/>
  <c r="P92" i="14"/>
  <c r="M92" i="14"/>
  <c r="F92" i="14"/>
  <c r="A92" i="14"/>
  <c r="AL91" i="14"/>
  <c r="M91" i="14"/>
  <c r="A91" i="14"/>
  <c r="E90" i="14"/>
  <c r="A90" i="14"/>
  <c r="M89" i="14"/>
  <c r="F89" i="14"/>
  <c r="A89" i="14"/>
  <c r="M88" i="14"/>
  <c r="F88" i="14"/>
  <c r="A88" i="14"/>
  <c r="S39" i="3" s="1"/>
  <c r="M87" i="14"/>
  <c r="F87" i="14"/>
  <c r="A87" i="14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M82" i="14"/>
  <c r="F82" i="14"/>
  <c r="A82" i="14"/>
  <c r="M81" i="14"/>
  <c r="F81" i="14"/>
  <c r="A81" i="14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K67" i="14" s="1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O67" i="14" s="1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M67" i="14" s="1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G67" i="14" s="1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6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F75" i="14"/>
  <c r="A75" i="14"/>
  <c r="F74" i="14"/>
  <c r="A74" i="14"/>
  <c r="S26" i="3" s="1"/>
  <c r="F73" i="14"/>
  <c r="A73" i="14"/>
  <c r="S25" i="3" s="1"/>
  <c r="F72" i="14"/>
  <c r="A72" i="14"/>
  <c r="F71" i="14"/>
  <c r="A71" i="14"/>
  <c r="F70" i="14"/>
  <c r="A70" i="14"/>
  <c r="F69" i="14"/>
  <c r="A69" i="14"/>
  <c r="P68" i="14"/>
  <c r="M68" i="14"/>
  <c r="F68" i="14"/>
  <c r="A68" i="14"/>
  <c r="A67" i="14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S14" i="3" s="1"/>
  <c r="A62" i="14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P44" i="14"/>
  <c r="M44" i="14"/>
  <c r="P46" i="14"/>
  <c r="P47" i="14"/>
  <c r="P48" i="14"/>
  <c r="P49" i="14"/>
  <c r="P50" i="14"/>
  <c r="P51" i="14"/>
  <c r="P52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F41" i="14"/>
  <c r="F40" i="14"/>
  <c r="F39" i="14"/>
  <c r="F38" i="14"/>
  <c r="F37" i="14"/>
  <c r="F36" i="14"/>
  <c r="F35" i="14"/>
  <c r="F34" i="14"/>
  <c r="F33" i="14"/>
  <c r="P28" i="14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CP157" i="21" l="1"/>
  <c r="CP152" i="21"/>
  <c r="BZ157" i="21"/>
  <c r="CK157" i="21"/>
  <c r="CO160" i="21"/>
  <c r="CO152" i="21"/>
  <c r="CG156" i="21"/>
  <c r="BY152" i="21"/>
  <c r="CN157" i="21"/>
  <c r="CF153" i="21"/>
  <c r="BX154" i="21"/>
  <c r="CM152" i="21"/>
  <c r="CE157" i="21"/>
  <c r="BW160" i="21"/>
  <c r="BW152" i="21"/>
  <c r="CS158" i="21"/>
  <c r="CT158" i="21"/>
  <c r="CL154" i="21"/>
  <c r="CD159" i="21"/>
  <c r="BV160" i="21"/>
  <c r="CC154" i="21"/>
  <c r="CR160" i="21"/>
  <c r="CB158" i="21"/>
  <c r="CQ152" i="21"/>
  <c r="CI156" i="21"/>
  <c r="CA160" i="21"/>
  <c r="CA152" i="21"/>
  <c r="CQ160" i="21"/>
  <c r="CP155" i="21"/>
  <c r="CH157" i="21"/>
  <c r="BZ159" i="21"/>
  <c r="CK156" i="21"/>
  <c r="CO159" i="21"/>
  <c r="CG155" i="21"/>
  <c r="BY159" i="21"/>
  <c r="CN158" i="21"/>
  <c r="CN152" i="21"/>
  <c r="BX155" i="21"/>
  <c r="BX152" i="21"/>
  <c r="CM159" i="21"/>
  <c r="CE155" i="21"/>
  <c r="BW159" i="21"/>
  <c r="CS157" i="21"/>
  <c r="CT160" i="21"/>
  <c r="CT157" i="21"/>
  <c r="CL153" i="21"/>
  <c r="CD158" i="21"/>
  <c r="BV159" i="21"/>
  <c r="CC152" i="21"/>
  <c r="CC153" i="21"/>
  <c r="CR154" i="21"/>
  <c r="CJ154" i="21"/>
  <c r="CB156" i="21"/>
  <c r="CQ159" i="21"/>
  <c r="CI155" i="21"/>
  <c r="CA159" i="21"/>
  <c r="CH159" i="21"/>
  <c r="BY160" i="21"/>
  <c r="CP153" i="21"/>
  <c r="CH155" i="21"/>
  <c r="BZ154" i="21"/>
  <c r="CK155" i="21"/>
  <c r="CO158" i="21"/>
  <c r="CG154" i="21"/>
  <c r="BY158" i="21"/>
  <c r="CN156" i="21"/>
  <c r="CF158" i="21"/>
  <c r="CF159" i="21"/>
  <c r="CM157" i="21"/>
  <c r="CE154" i="21"/>
  <c r="BW157" i="21"/>
  <c r="CS156" i="21"/>
  <c r="CT156" i="21"/>
  <c r="CL160" i="21"/>
  <c r="CD157" i="21"/>
  <c r="BV158" i="21"/>
  <c r="CC160" i="21"/>
  <c r="CR155" i="21"/>
  <c r="CJ153" i="21"/>
  <c r="CB153" i="21"/>
  <c r="CQ158" i="21"/>
  <c r="CI154" i="21"/>
  <c r="CA158" i="21"/>
  <c r="BZ152" i="21"/>
  <c r="CP159" i="21"/>
  <c r="CH158" i="21"/>
  <c r="BZ160" i="21"/>
  <c r="CK154" i="21"/>
  <c r="CO157" i="21"/>
  <c r="CG153" i="21"/>
  <c r="BY157" i="21"/>
  <c r="CF156" i="21"/>
  <c r="CF157" i="21"/>
  <c r="BX158" i="21"/>
  <c r="CM155" i="21"/>
  <c r="CE153" i="21"/>
  <c r="BW158" i="21"/>
  <c r="CS155" i="21"/>
  <c r="CT155" i="21"/>
  <c r="CL159" i="21"/>
  <c r="CD156" i="21"/>
  <c r="BV157" i="21"/>
  <c r="CC159" i="21"/>
  <c r="CR153" i="21"/>
  <c r="CJ160" i="21"/>
  <c r="CJ152" i="21"/>
  <c r="CB160" i="21"/>
  <c r="CQ157" i="21"/>
  <c r="CI153" i="21"/>
  <c r="CA157" i="21"/>
  <c r="CM160" i="21"/>
  <c r="CP158" i="21"/>
  <c r="CH156" i="21"/>
  <c r="CH152" i="21"/>
  <c r="BZ158" i="21"/>
  <c r="CK152" i="21"/>
  <c r="CK153" i="21"/>
  <c r="CO156" i="21"/>
  <c r="CG160" i="21"/>
  <c r="CG152" i="21"/>
  <c r="BY156" i="21"/>
  <c r="CN155" i="21"/>
  <c r="CF154" i="21"/>
  <c r="CF155" i="21"/>
  <c r="BX160" i="21"/>
  <c r="BX156" i="21"/>
  <c r="CM158" i="21"/>
  <c r="CE158" i="21"/>
  <c r="CE152" i="21"/>
  <c r="BW156" i="21"/>
  <c r="CS152" i="21"/>
  <c r="CS154" i="21"/>
  <c r="CT154" i="21"/>
  <c r="CL158" i="21"/>
  <c r="CD152" i="21"/>
  <c r="CD155" i="21"/>
  <c r="BV152" i="21"/>
  <c r="BV156" i="21"/>
  <c r="CC158" i="21"/>
  <c r="CR158" i="21"/>
  <c r="CJ159" i="21"/>
  <c r="CB159" i="21"/>
  <c r="CQ156" i="21"/>
  <c r="CI160" i="21"/>
  <c r="CI152" i="21"/>
  <c r="CA156" i="21"/>
  <c r="CP156" i="21"/>
  <c r="CH154" i="21"/>
  <c r="BZ156" i="21"/>
  <c r="CK160" i="21"/>
  <c r="CO155" i="21"/>
  <c r="CG159" i="21"/>
  <c r="BY155" i="21"/>
  <c r="CN153" i="21"/>
  <c r="CN154" i="21"/>
  <c r="BX157" i="21"/>
  <c r="CM156" i="21"/>
  <c r="CE156" i="21"/>
  <c r="BW155" i="21"/>
  <c r="CS153" i="21"/>
  <c r="CT153" i="21"/>
  <c r="CL157" i="21"/>
  <c r="CD154" i="21"/>
  <c r="BV155" i="21"/>
  <c r="CC157" i="21"/>
  <c r="CR156" i="21"/>
  <c r="CJ157" i="21"/>
  <c r="CB157" i="21"/>
  <c r="CQ155" i="21"/>
  <c r="CI159" i="21"/>
  <c r="CA155" i="21"/>
  <c r="CJ156" i="21"/>
  <c r="CP160" i="21"/>
  <c r="CH160" i="21"/>
  <c r="BZ155" i="21"/>
  <c r="CK159" i="21"/>
  <c r="CO154" i="21"/>
  <c r="CG158" i="21"/>
  <c r="BY154" i="21"/>
  <c r="CN160" i="21"/>
  <c r="CF152" i="21"/>
  <c r="BX159" i="21"/>
  <c r="CM154" i="21"/>
  <c r="CE160" i="21"/>
  <c r="BW154" i="21"/>
  <c r="CS160" i="21"/>
  <c r="CT152" i="21"/>
  <c r="CL152" i="21"/>
  <c r="CL156" i="21"/>
  <c r="CD153" i="21"/>
  <c r="BV154" i="21"/>
  <c r="CC156" i="21"/>
  <c r="CR159" i="21"/>
  <c r="CJ155" i="21"/>
  <c r="CB155" i="21"/>
  <c r="CQ154" i="21"/>
  <c r="CI158" i="21"/>
  <c r="CA154" i="21"/>
  <c r="CP154" i="21"/>
  <c r="CH153" i="21"/>
  <c r="BZ153" i="21"/>
  <c r="CK158" i="21"/>
  <c r="CO153" i="21"/>
  <c r="CG157" i="21"/>
  <c r="BY153" i="21"/>
  <c r="CN159" i="21"/>
  <c r="CF160" i="21"/>
  <c r="BX153" i="21"/>
  <c r="CM153" i="21"/>
  <c r="CE159" i="21"/>
  <c r="BW153" i="21"/>
  <c r="CS159" i="21"/>
  <c r="CT159" i="21"/>
  <c r="CL155" i="21"/>
  <c r="CD160" i="21"/>
  <c r="BV153" i="21"/>
  <c r="CC155" i="21"/>
  <c r="CR157" i="21"/>
  <c r="CR152" i="21"/>
  <c r="CJ158" i="21"/>
  <c r="CB154" i="21"/>
  <c r="CB152" i="21"/>
  <c r="CQ153" i="21"/>
  <c r="CI157" i="21"/>
  <c r="CA153" i="21"/>
  <c r="CI185" i="21"/>
  <c r="CK179" i="21"/>
  <c r="CL181" i="21"/>
  <c r="CF178" i="21"/>
  <c r="CN179" i="21"/>
  <c r="BZ177" i="21"/>
  <c r="CR178" i="21"/>
  <c r="CO183" i="21"/>
  <c r="CB182" i="21"/>
  <c r="BX183" i="21"/>
  <c r="CH185" i="21"/>
  <c r="CE183" i="21"/>
  <c r="CR183" i="21"/>
  <c r="CT185" i="21"/>
  <c r="CD184" i="21"/>
  <c r="CC183" i="21"/>
  <c r="CP184" i="21"/>
  <c r="CD185" i="21"/>
  <c r="CF185" i="21"/>
  <c r="CR185" i="21"/>
  <c r="BY185" i="21"/>
  <c r="CM185" i="21"/>
  <c r="CJ185" i="21"/>
  <c r="BW185" i="21"/>
  <c r="CP185" i="21"/>
  <c r="CG185" i="21"/>
  <c r="CL185" i="21"/>
  <c r="CQ185" i="21"/>
  <c r="CN185" i="21"/>
  <c r="CO185" i="21"/>
  <c r="CB185" i="21"/>
  <c r="BZ185" i="21"/>
  <c r="CK185" i="21"/>
  <c r="BX185" i="21"/>
  <c r="CE185" i="21"/>
  <c r="BV185" i="21"/>
  <c r="CS185" i="21"/>
  <c r="CC185" i="21"/>
  <c r="CA185" i="21"/>
  <c r="CO184" i="21"/>
  <c r="CE184" i="21"/>
  <c r="CQ184" i="21"/>
  <c r="CQ178" i="21"/>
  <c r="CF184" i="21"/>
  <c r="CJ184" i="21"/>
  <c r="CH184" i="21"/>
  <c r="CC184" i="21"/>
  <c r="CG184" i="21"/>
  <c r="CL184" i="21"/>
  <c r="BY184" i="21"/>
  <c r="CN181" i="21"/>
  <c r="BX184" i="21"/>
  <c r="CM184" i="21"/>
  <c r="CK184" i="21"/>
  <c r="CA184" i="21"/>
  <c r="CT184" i="21"/>
  <c r="CN184" i="21"/>
  <c r="BW184" i="21"/>
  <c r="BV184" i="21"/>
  <c r="CS184" i="21"/>
  <c r="CI184" i="21"/>
  <c r="CB184" i="21"/>
  <c r="BZ184" i="21"/>
  <c r="CR184" i="21"/>
  <c r="BY182" i="21"/>
  <c r="CM182" i="21"/>
  <c r="CS182" i="21"/>
  <c r="CM183" i="21"/>
  <c r="BW182" i="21"/>
  <c r="CR182" i="21"/>
  <c r="CL182" i="21"/>
  <c r="CQ182" i="21"/>
  <c r="CH178" i="21"/>
  <c r="CP179" i="21"/>
  <c r="CN182" i="21"/>
  <c r="CJ182" i="21"/>
  <c r="BZ182" i="21"/>
  <c r="BV182" i="21"/>
  <c r="CC182" i="21"/>
  <c r="CG182" i="21"/>
  <c r="BX182" i="21"/>
  <c r="CE182" i="21"/>
  <c r="CK182" i="21"/>
  <c r="CP182" i="21"/>
  <c r="CA182" i="21"/>
  <c r="CH182" i="21"/>
  <c r="CT182" i="21"/>
  <c r="CO182" i="21"/>
  <c r="CF182" i="21"/>
  <c r="CD182" i="21"/>
  <c r="CI182" i="21"/>
  <c r="CJ183" i="21"/>
  <c r="CH183" i="21"/>
  <c r="CD183" i="21"/>
  <c r="CI183" i="21"/>
  <c r="CE181" i="21"/>
  <c r="CB177" i="21"/>
  <c r="CA177" i="21"/>
  <c r="CH181" i="21"/>
  <c r="CO177" i="21"/>
  <c r="CF177" i="21"/>
  <c r="CK140" i="21"/>
  <c r="BY147" i="21"/>
  <c r="CN148" i="21"/>
  <c r="CE140" i="21"/>
  <c r="CF183" i="21"/>
  <c r="CK183" i="21"/>
  <c r="CQ180" i="21"/>
  <c r="CA183" i="21"/>
  <c r="BY183" i="21"/>
  <c r="CL183" i="21"/>
  <c r="CQ183" i="21"/>
  <c r="CB183" i="21"/>
  <c r="CN183" i="21"/>
  <c r="BZ183" i="21"/>
  <c r="BW183" i="21"/>
  <c r="BV183" i="21"/>
  <c r="CS183" i="21"/>
  <c r="CG183" i="21"/>
  <c r="CT183" i="21"/>
  <c r="CP183" i="21"/>
  <c r="CS180" i="21"/>
  <c r="BZ148" i="21"/>
  <c r="BW181" i="21"/>
  <c r="BV177" i="21"/>
  <c r="CQ179" i="21"/>
  <c r="CC177" i="21"/>
  <c r="CH179" i="21"/>
  <c r="CT178" i="21"/>
  <c r="CG177" i="21"/>
  <c r="CD179" i="21"/>
  <c r="CT179" i="21"/>
  <c r="CK139" i="21"/>
  <c r="CT166" i="21"/>
  <c r="CL166" i="21"/>
  <c r="CD164" i="21"/>
  <c r="BV165" i="21"/>
  <c r="CD177" i="21"/>
  <c r="BY179" i="21"/>
  <c r="CS178" i="21"/>
  <c r="CH144" i="21"/>
  <c r="CF181" i="21"/>
  <c r="CI178" i="21"/>
  <c r="BZ138" i="21"/>
  <c r="CO137" i="21"/>
  <c r="BX180" i="21"/>
  <c r="CE180" i="21"/>
  <c r="CP180" i="21"/>
  <c r="CD180" i="21"/>
  <c r="CK177" i="21"/>
  <c r="BZ178" i="21"/>
  <c r="CK178" i="21"/>
  <c r="CM177" i="21"/>
  <c r="CR179" i="21"/>
  <c r="CI179" i="21"/>
  <c r="BZ179" i="21"/>
  <c r="BY181" i="21"/>
  <c r="CL178" i="21"/>
  <c r="CQ181" i="21"/>
  <c r="CC178" i="21"/>
  <c r="CM179" i="21"/>
  <c r="BY177" i="21"/>
  <c r="CP167" i="21"/>
  <c r="CM167" i="21"/>
  <c r="CE171" i="21"/>
  <c r="CS165" i="21"/>
  <c r="CK168" i="21"/>
  <c r="CC167" i="21"/>
  <c r="BZ180" i="21"/>
  <c r="CC180" i="21"/>
  <c r="CE177" i="21"/>
  <c r="CJ179" i="21"/>
  <c r="CA179" i="21"/>
  <c r="CM178" i="21"/>
  <c r="CR181" i="21"/>
  <c r="CD178" i="21"/>
  <c r="CI181" i="21"/>
  <c r="CP177" i="21"/>
  <c r="CE179" i="21"/>
  <c r="BX177" i="21"/>
  <c r="CG178" i="21"/>
  <c r="CL177" i="21"/>
  <c r="BZ166" i="21"/>
  <c r="CQ170" i="21"/>
  <c r="CA169" i="21"/>
  <c r="CG180" i="21"/>
  <c r="CF180" i="21"/>
  <c r="CM180" i="21"/>
  <c r="CK180" i="21"/>
  <c r="CA180" i="21"/>
  <c r="BZ181" i="21"/>
  <c r="CS179" i="21"/>
  <c r="BW177" i="21"/>
  <c r="CB179" i="21"/>
  <c r="CT181" i="21"/>
  <c r="CN178" i="21"/>
  <c r="CG181" i="21"/>
  <c r="CE178" i="21"/>
  <c r="CJ181" i="21"/>
  <c r="BV178" i="21"/>
  <c r="CA181" i="21"/>
  <c r="CH177" i="21"/>
  <c r="BW179" i="21"/>
  <c r="CO181" i="21"/>
  <c r="BV179" i="21"/>
  <c r="CB180" i="21"/>
  <c r="CR180" i="21"/>
  <c r="CL180" i="21"/>
  <c r="CO178" i="21"/>
  <c r="BW178" i="21"/>
  <c r="CB181" i="21"/>
  <c r="CH180" i="21"/>
  <c r="CI180" i="21"/>
  <c r="CS181" i="21"/>
  <c r="CC179" i="21"/>
  <c r="BY178" i="21"/>
  <c r="CD181" i="21"/>
  <c r="BX178" i="21"/>
  <c r="CK181" i="21"/>
  <c r="CR177" i="21"/>
  <c r="CO179" i="21"/>
  <c r="CQ177" i="21"/>
  <c r="CF179" i="21"/>
  <c r="CJ178" i="21"/>
  <c r="CL179" i="21"/>
  <c r="CJ180" i="21"/>
  <c r="BW180" i="21"/>
  <c r="CP178" i="21"/>
  <c r="CM181" i="21"/>
  <c r="CT177" i="21"/>
  <c r="BV181" i="21"/>
  <c r="CS177" i="21"/>
  <c r="CC181" i="21"/>
  <c r="CJ177" i="21"/>
  <c r="CG179" i="21"/>
  <c r="CI177" i="21"/>
  <c r="BX179" i="21"/>
  <c r="CP181" i="21"/>
  <c r="CB178" i="21"/>
  <c r="CN177" i="21"/>
  <c r="CO180" i="21"/>
  <c r="BY180" i="21"/>
  <c r="CN180" i="21"/>
  <c r="CT180" i="21"/>
  <c r="BV180" i="21"/>
  <c r="CP140" i="21"/>
  <c r="CH146" i="21"/>
  <c r="BZ140" i="21"/>
  <c r="CK144" i="21"/>
  <c r="CO149" i="21"/>
  <c r="CO139" i="21"/>
  <c r="CG145" i="21"/>
  <c r="BY149" i="21"/>
  <c r="BY139" i="21"/>
  <c r="CN144" i="21"/>
  <c r="CF138" i="21"/>
  <c r="BX148" i="21"/>
  <c r="BX144" i="21"/>
  <c r="CM148" i="21"/>
  <c r="CM138" i="21"/>
  <c r="BW148" i="21"/>
  <c r="BW138" i="21"/>
  <c r="CT168" i="21"/>
  <c r="CL169" i="21"/>
  <c r="CL171" i="21"/>
  <c r="CD165" i="21"/>
  <c r="BV170" i="21"/>
  <c r="CS168" i="21"/>
  <c r="CK169" i="21"/>
  <c r="CC163" i="21"/>
  <c r="CC44" i="21"/>
  <c r="CP149" i="21"/>
  <c r="CP139" i="21"/>
  <c r="CH145" i="21"/>
  <c r="BZ149" i="21"/>
  <c r="BZ139" i="21"/>
  <c r="CK141" i="21"/>
  <c r="CO148" i="21"/>
  <c r="CO138" i="21"/>
  <c r="CG144" i="21"/>
  <c r="BY148" i="21"/>
  <c r="BY138" i="21"/>
  <c r="CN146" i="21"/>
  <c r="CN141" i="21"/>
  <c r="CJ170" i="21"/>
  <c r="BZ163" i="21"/>
  <c r="BZ44" i="21"/>
  <c r="CQ164" i="21"/>
  <c r="CI164" i="21"/>
  <c r="CI168" i="21"/>
  <c r="CA167" i="21"/>
  <c r="CP148" i="21"/>
  <c r="CP138" i="21"/>
  <c r="CO147" i="21"/>
  <c r="CG141" i="21"/>
  <c r="BY137" i="21"/>
  <c r="CN140" i="21"/>
  <c r="BX140" i="21"/>
  <c r="CM146" i="21"/>
  <c r="CR163" i="21"/>
  <c r="CR44" i="21"/>
  <c r="CR171" i="21"/>
  <c r="BV163" i="21"/>
  <c r="BV44" i="21"/>
  <c r="CP147" i="21"/>
  <c r="CP137" i="21"/>
  <c r="CH141" i="21"/>
  <c r="BZ147" i="21"/>
  <c r="BZ137" i="21"/>
  <c r="CK149" i="21"/>
  <c r="CO146" i="21"/>
  <c r="CG140" i="21"/>
  <c r="BY146" i="21"/>
  <c r="CN139" i="21"/>
  <c r="CE167" i="21"/>
  <c r="BW170" i="21"/>
  <c r="CI163" i="21"/>
  <c r="CI44" i="21"/>
  <c r="CP146" i="21"/>
  <c r="CH140" i="21"/>
  <c r="BZ146" i="21"/>
  <c r="CK148" i="21"/>
  <c r="CK138" i="21"/>
  <c r="CO145" i="21"/>
  <c r="CG149" i="21"/>
  <c r="CG139" i="21"/>
  <c r="BY145" i="21"/>
  <c r="CN147" i="21"/>
  <c r="CN138" i="21"/>
  <c r="CF144" i="21"/>
  <c r="BX146" i="21"/>
  <c r="BX138" i="21"/>
  <c r="CM144" i="21"/>
  <c r="CE148" i="21"/>
  <c r="CE138" i="21"/>
  <c r="BW144" i="21"/>
  <c r="CS146" i="21"/>
  <c r="CT138" i="21"/>
  <c r="CT147" i="21"/>
  <c r="CL147" i="21"/>
  <c r="CD140" i="21"/>
  <c r="CD145" i="21"/>
  <c r="BV149" i="21"/>
  <c r="CC147" i="21"/>
  <c r="CC137" i="21"/>
  <c r="CR148" i="21"/>
  <c r="CJ139" i="21"/>
  <c r="CJ141" i="21"/>
  <c r="CB148" i="21"/>
  <c r="CQ147" i="21"/>
  <c r="CQ137" i="21"/>
  <c r="CI141" i="21"/>
  <c r="CA147" i="21"/>
  <c r="CA137" i="21"/>
  <c r="CO164" i="21"/>
  <c r="CG166" i="21"/>
  <c r="CG170" i="21"/>
  <c r="BY169" i="21"/>
  <c r="CP169" i="21"/>
  <c r="CN163" i="21"/>
  <c r="CN44" i="21"/>
  <c r="CF167" i="21"/>
  <c r="BX165" i="21"/>
  <c r="BX171" i="21"/>
  <c r="CR170" i="21"/>
  <c r="CP145" i="21"/>
  <c r="CH149" i="21"/>
  <c r="CH139" i="21"/>
  <c r="BZ145" i="21"/>
  <c r="CK147" i="21"/>
  <c r="CK137" i="21"/>
  <c r="CO144" i="21"/>
  <c r="CG148" i="21"/>
  <c r="CG138" i="21"/>
  <c r="BY144" i="21"/>
  <c r="CN145" i="21"/>
  <c r="CN137" i="21"/>
  <c r="CF141" i="21"/>
  <c r="BX149" i="21"/>
  <c r="BX137" i="21"/>
  <c r="CM141" i="21"/>
  <c r="CE147" i="21"/>
  <c r="CE137" i="21"/>
  <c r="BW141" i="21"/>
  <c r="CS145" i="21"/>
  <c r="CT140" i="21"/>
  <c r="CL146" i="21"/>
  <c r="CD149" i="21"/>
  <c r="CD138" i="21"/>
  <c r="BV137" i="21"/>
  <c r="CC146" i="21"/>
  <c r="CR147" i="21"/>
  <c r="CJ138" i="21"/>
  <c r="CJ137" i="21"/>
  <c r="CB147" i="21"/>
  <c r="CQ146" i="21"/>
  <c r="CI140" i="21"/>
  <c r="CA146" i="21"/>
  <c r="CO163" i="21"/>
  <c r="CO44" i="21"/>
  <c r="CG163" i="21"/>
  <c r="CG44" i="21"/>
  <c r="BY165" i="21"/>
  <c r="BY170" i="21"/>
  <c r="CM165" i="21"/>
  <c r="CE163" i="21"/>
  <c r="CE44" i="21"/>
  <c r="BW163" i="21"/>
  <c r="BW44" i="21"/>
  <c r="CH167" i="21"/>
  <c r="CB167" i="21"/>
  <c r="CP144" i="21"/>
  <c r="CH148" i="21"/>
  <c r="CH138" i="21"/>
  <c r="BZ144" i="21"/>
  <c r="CK146" i="21"/>
  <c r="CO141" i="21"/>
  <c r="CG147" i="21"/>
  <c r="CG137" i="21"/>
  <c r="BY141" i="21"/>
  <c r="CN149" i="21"/>
  <c r="CF147" i="21"/>
  <c r="CF140" i="21"/>
  <c r="BX147" i="21"/>
  <c r="CM140" i="21"/>
  <c r="CE146" i="21"/>
  <c r="BW140" i="21"/>
  <c r="CS144" i="21"/>
  <c r="CT146" i="21"/>
  <c r="CT144" i="21"/>
  <c r="CL145" i="21"/>
  <c r="CD148" i="21"/>
  <c r="CD141" i="21"/>
  <c r="BV147" i="21"/>
  <c r="CC145" i="21"/>
  <c r="CR146" i="21"/>
  <c r="CJ140" i="21"/>
  <c r="CB146" i="21"/>
  <c r="CQ145" i="21"/>
  <c r="CI149" i="21"/>
  <c r="CI139" i="21"/>
  <c r="CA145" i="21"/>
  <c r="CO166" i="21"/>
  <c r="CG165" i="21"/>
  <c r="BY171" i="21"/>
  <c r="CN166" i="21"/>
  <c r="CF165" i="21"/>
  <c r="BX164" i="21"/>
  <c r="CP141" i="21"/>
  <c r="CH147" i="21"/>
  <c r="CH137" i="21"/>
  <c r="BZ141" i="21"/>
  <c r="CK145" i="21"/>
  <c r="CO140" i="21"/>
  <c r="CG146" i="21"/>
  <c r="BY140" i="21"/>
  <c r="CF148" i="21"/>
  <c r="CF145" i="21"/>
  <c r="CF139" i="21"/>
  <c r="CM149" i="21"/>
  <c r="CM139" i="21"/>
  <c r="CE145" i="21"/>
  <c r="BW149" i="21"/>
  <c r="BW139" i="21"/>
  <c r="CS141" i="21"/>
  <c r="CT141" i="21"/>
  <c r="CT139" i="21"/>
  <c r="CL148" i="21"/>
  <c r="CD144" i="21"/>
  <c r="CD137" i="21"/>
  <c r="BV146" i="21"/>
  <c r="CC144" i="21"/>
  <c r="CR138" i="21"/>
  <c r="CR145" i="21"/>
  <c r="CJ149" i="21"/>
  <c r="CB140" i="21"/>
  <c r="CB145" i="21"/>
  <c r="CJ163" i="21"/>
  <c r="CJ44" i="21"/>
  <c r="CJ171" i="21"/>
  <c r="CH169" i="21"/>
  <c r="Z44" i="21"/>
  <c r="CB168" i="21"/>
  <c r="CJ164" i="21"/>
  <c r="CP168" i="21"/>
  <c r="CN167" i="21"/>
  <c r="CF163" i="21"/>
  <c r="CF44" i="21"/>
  <c r="BX163" i="21"/>
  <c r="BX44" i="21"/>
  <c r="CM166" i="21"/>
  <c r="CE166" i="21"/>
  <c r="BW168" i="21"/>
  <c r="BW171" i="21"/>
  <c r="CR168" i="21"/>
  <c r="CH168" i="21"/>
  <c r="CT169" i="21"/>
  <c r="CL44" i="21"/>
  <c r="CL163" i="21"/>
  <c r="CD163" i="21"/>
  <c r="CD44" i="21"/>
  <c r="CD171" i="21"/>
  <c r="BV171" i="21"/>
  <c r="CB163" i="21"/>
  <c r="CB44" i="21"/>
  <c r="CB171" i="21"/>
  <c r="CS164" i="21"/>
  <c r="CK170" i="21"/>
  <c r="CC169" i="21"/>
  <c r="BZ164" i="21"/>
  <c r="CQ163" i="21"/>
  <c r="CQ44" i="21"/>
  <c r="CI169" i="21"/>
  <c r="CA164" i="21"/>
  <c r="CA168" i="21"/>
  <c r="CI148" i="21"/>
  <c r="CI138" i="21"/>
  <c r="CA144" i="21"/>
  <c r="CO167" i="21"/>
  <c r="CG171" i="21"/>
  <c r="BY163" i="21"/>
  <c r="BY44" i="21"/>
  <c r="CJ168" i="21"/>
  <c r="CP165" i="21"/>
  <c r="CP171" i="21"/>
  <c r="CN168" i="21"/>
  <c r="CF171" i="21"/>
  <c r="BX166" i="21"/>
  <c r="CM168" i="21"/>
  <c r="CE165" i="21"/>
  <c r="BW164" i="21"/>
  <c r="CR169" i="21"/>
  <c r="CH170" i="21"/>
  <c r="CH171" i="21"/>
  <c r="CT167" i="21"/>
  <c r="CL168" i="21"/>
  <c r="CD168" i="21"/>
  <c r="BV168" i="21"/>
  <c r="CB164" i="21"/>
  <c r="CS166" i="21"/>
  <c r="CK165" i="21"/>
  <c r="CC168" i="21"/>
  <c r="BZ167" i="21"/>
  <c r="CQ165" i="21"/>
  <c r="CI170" i="21"/>
  <c r="CA44" i="21"/>
  <c r="CA163" i="21"/>
  <c r="CS140" i="21"/>
  <c r="CT149" i="21"/>
  <c r="CL144" i="21"/>
  <c r="CL138" i="21"/>
  <c r="BV140" i="21"/>
  <c r="CC141" i="21"/>
  <c r="CR141" i="21"/>
  <c r="CR140" i="21"/>
  <c r="CJ148" i="21"/>
  <c r="CB144" i="21"/>
  <c r="CB138" i="21"/>
  <c r="CQ141" i="21"/>
  <c r="CI147" i="21"/>
  <c r="CI137" i="21"/>
  <c r="CA141" i="21"/>
  <c r="CO168" i="21"/>
  <c r="CG164" i="21"/>
  <c r="BY164" i="21"/>
  <c r="CJ169" i="21"/>
  <c r="CP164" i="21"/>
  <c r="CN169" i="21"/>
  <c r="CF164" i="21"/>
  <c r="BX167" i="21"/>
  <c r="CM169" i="21"/>
  <c r="CE164" i="21"/>
  <c r="BW166" i="21"/>
  <c r="CR164" i="21"/>
  <c r="CH163" i="21"/>
  <c r="CH44" i="21"/>
  <c r="CT170" i="21"/>
  <c r="CL167" i="21"/>
  <c r="CD166" i="21"/>
  <c r="BV164" i="21"/>
  <c r="CB170" i="21"/>
  <c r="CS170" i="21"/>
  <c r="CS171" i="21"/>
  <c r="CK166" i="21"/>
  <c r="CC165" i="21"/>
  <c r="BZ168" i="21"/>
  <c r="CQ166" i="21"/>
  <c r="CI165" i="21"/>
  <c r="CA170" i="21"/>
  <c r="CF137" i="21"/>
  <c r="BX141" i="21"/>
  <c r="CM147" i="21"/>
  <c r="CM137" i="21"/>
  <c r="CE141" i="21"/>
  <c r="BW147" i="21"/>
  <c r="BW137" i="21"/>
  <c r="CS149" i="21"/>
  <c r="CS139" i="21"/>
  <c r="CT145" i="21"/>
  <c r="CL139" i="21"/>
  <c r="CL141" i="21"/>
  <c r="CD147" i="21"/>
  <c r="BV141" i="21"/>
  <c r="BV144" i="21"/>
  <c r="CC149" i="21"/>
  <c r="CC140" i="21"/>
  <c r="CR137" i="21"/>
  <c r="CR144" i="21"/>
  <c r="CJ147" i="21"/>
  <c r="CB139" i="21"/>
  <c r="CB141" i="21"/>
  <c r="CQ140" i="21"/>
  <c r="CI146" i="21"/>
  <c r="CA140" i="21"/>
  <c r="CO169" i="21"/>
  <c r="CG167" i="21"/>
  <c r="BY166" i="21"/>
  <c r="CJ165" i="21"/>
  <c r="CP163" i="21"/>
  <c r="CP44" i="21"/>
  <c r="CN171" i="21"/>
  <c r="CF168" i="21"/>
  <c r="BX168" i="21"/>
  <c r="CM170" i="21"/>
  <c r="CE168" i="21"/>
  <c r="BW167" i="21"/>
  <c r="CR165" i="21"/>
  <c r="CH165" i="21"/>
  <c r="CT164" i="21"/>
  <c r="CL170" i="21"/>
  <c r="CD169" i="21"/>
  <c r="BV166" i="21"/>
  <c r="CB169" i="21"/>
  <c r="CS163" i="21"/>
  <c r="CS44" i="21"/>
  <c r="CK164" i="21"/>
  <c r="CK171" i="21"/>
  <c r="CC166" i="21"/>
  <c r="BZ169" i="21"/>
  <c r="CQ167" i="21"/>
  <c r="CI171" i="21"/>
  <c r="CA171" i="21"/>
  <c r="BW146" i="21"/>
  <c r="CS148" i="21"/>
  <c r="CS138" i="21"/>
  <c r="CT137" i="21"/>
  <c r="CL137" i="21"/>
  <c r="CD139" i="21"/>
  <c r="BV145" i="21"/>
  <c r="BV139" i="21"/>
  <c r="CC139" i="21"/>
  <c r="CR139" i="21"/>
  <c r="CJ146" i="21"/>
  <c r="CB137" i="21"/>
  <c r="CQ149" i="21"/>
  <c r="CQ139" i="21"/>
  <c r="CI145" i="21"/>
  <c r="CA149" i="21"/>
  <c r="CA139" i="21"/>
  <c r="CO171" i="21"/>
  <c r="CG168" i="21"/>
  <c r="BY167" i="21"/>
  <c r="CJ166" i="21"/>
  <c r="CP170" i="21"/>
  <c r="CN165" i="21"/>
  <c r="CN170" i="21"/>
  <c r="CF169" i="21"/>
  <c r="BX169" i="21"/>
  <c r="CM164" i="21"/>
  <c r="CE169" i="21"/>
  <c r="BW165" i="21"/>
  <c r="CR166" i="21"/>
  <c r="CH164" i="21"/>
  <c r="CT165" i="21"/>
  <c r="CL164" i="21"/>
  <c r="CD167" i="21"/>
  <c r="BV169" i="21"/>
  <c r="CB165" i="21"/>
  <c r="CS169" i="21"/>
  <c r="CK167" i="21"/>
  <c r="CC164" i="21"/>
  <c r="CC171" i="21"/>
  <c r="BZ165" i="21"/>
  <c r="BZ171" i="21"/>
  <c r="CQ168" i="21"/>
  <c r="CI166" i="21"/>
  <c r="CA165" i="21"/>
  <c r="CF149" i="21"/>
  <c r="CF146" i="21"/>
  <c r="BX145" i="21"/>
  <c r="BX139" i="21"/>
  <c r="CM145" i="21"/>
  <c r="CE149" i="21"/>
  <c r="CE139" i="21"/>
  <c r="BW145" i="21"/>
  <c r="CS147" i="21"/>
  <c r="CS137" i="21"/>
  <c r="CT148" i="21"/>
  <c r="CL149" i="21"/>
  <c r="CL140" i="21"/>
  <c r="CD146" i="21"/>
  <c r="BV148" i="21"/>
  <c r="BV138" i="21"/>
  <c r="CC148" i="21"/>
  <c r="CC138" i="21"/>
  <c r="CR149" i="21"/>
  <c r="CJ144" i="21"/>
  <c r="CJ145" i="21"/>
  <c r="CB149" i="21"/>
  <c r="CQ148" i="21"/>
  <c r="CQ138" i="21"/>
  <c r="CI144" i="21"/>
  <c r="CA148" i="21"/>
  <c r="CA138" i="21"/>
  <c r="CO165" i="21"/>
  <c r="CO170" i="21"/>
  <c r="CG169" i="21"/>
  <c r="BY168" i="21"/>
  <c r="CJ167" i="21"/>
  <c r="CP166" i="21"/>
  <c r="CN164" i="21"/>
  <c r="CF166" i="21"/>
  <c r="CF170" i="21"/>
  <c r="BX170" i="21"/>
  <c r="CM163" i="21"/>
  <c r="CM44" i="21"/>
  <c r="CM171" i="21"/>
  <c r="CE170" i="21"/>
  <c r="BW169" i="21"/>
  <c r="CR167" i="21"/>
  <c r="CH166" i="21"/>
  <c r="CT163" i="21"/>
  <c r="CT44" i="21"/>
  <c r="CT171" i="21"/>
  <c r="CL165" i="21"/>
  <c r="CD170" i="21"/>
  <c r="BV167" i="21"/>
  <c r="CB166" i="21"/>
  <c r="CS167" i="21"/>
  <c r="CK163" i="21"/>
  <c r="CK44" i="21"/>
  <c r="CC170" i="21"/>
  <c r="BZ170" i="21"/>
  <c r="CQ169" i="21"/>
  <c r="CQ171" i="21"/>
  <c r="CI167" i="21"/>
  <c r="CA166" i="21"/>
  <c r="CE25" i="21"/>
  <c r="CE144" i="21"/>
  <c r="CQ25" i="21"/>
  <c r="CQ144" i="21"/>
  <c r="BM139" i="14"/>
  <c r="CS91" i="14"/>
  <c r="BR91" i="14"/>
  <c r="BB91" i="14"/>
  <c r="CG139" i="14"/>
  <c r="BQ139" i="14"/>
  <c r="BI139" i="14"/>
  <c r="AS139" i="14"/>
  <c r="AK139" i="14"/>
  <c r="AA139" i="14"/>
  <c r="CC67" i="14"/>
  <c r="BE67" i="14"/>
  <c r="AW67" i="14"/>
  <c r="CS67" i="14"/>
  <c r="CK67" i="14"/>
  <c r="BU67" i="14"/>
  <c r="AM67" i="14"/>
  <c r="AE67" i="14"/>
  <c r="AB106" i="14"/>
  <c r="AB118" i="14" s="1"/>
  <c r="AA94" i="14"/>
  <c r="BU115" i="14"/>
  <c r="BV139" i="14"/>
  <c r="CC139" i="14"/>
  <c r="AW139" i="14"/>
  <c r="BQ67" i="14"/>
  <c r="BI67" i="14"/>
  <c r="CM163" i="14"/>
  <c r="CE163" i="14"/>
  <c r="BO163" i="14"/>
  <c r="AY163" i="14"/>
  <c r="AI163" i="14"/>
  <c r="BE163" i="14"/>
  <c r="CB163" i="14"/>
  <c r="BL163" i="14"/>
  <c r="BW115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BG91" i="14"/>
  <c r="AQ91" i="14"/>
  <c r="CE139" i="14"/>
  <c r="BW139" i="14"/>
  <c r="BO139" i="14"/>
  <c r="BG139" i="14"/>
  <c r="AI139" i="14"/>
  <c r="CE67" i="14"/>
  <c r="BW67" i="14"/>
  <c r="BG67" i="14"/>
  <c r="AQ67" i="14"/>
  <c r="CF91" i="14"/>
  <c r="BX91" i="14"/>
  <c r="BP91" i="14"/>
  <c r="CD91" i="14"/>
  <c r="CO115" i="14"/>
  <c r="BG115" i="14"/>
  <c r="CK115" i="14"/>
  <c r="CC115" i="14"/>
  <c r="BM115" i="14"/>
  <c r="BE115" i="14"/>
  <c r="AO115" i="14"/>
  <c r="AG115" i="14"/>
  <c r="AO139" i="14"/>
  <c r="AG139" i="14"/>
  <c r="CO163" i="14"/>
  <c r="BP163" i="14"/>
  <c r="AY115" i="14"/>
  <c r="CM67" i="14"/>
  <c r="AY67" i="14"/>
  <c r="AO67" i="14"/>
  <c r="AG67" i="14"/>
  <c r="CK139" i="14"/>
  <c r="BU139" i="14"/>
  <c r="BE139" i="14"/>
  <c r="CK163" i="14"/>
  <c r="CC163" i="14"/>
  <c r="BU163" i="14"/>
  <c r="BM163" i="14"/>
  <c r="AW163" i="14"/>
  <c r="CJ91" i="14"/>
  <c r="BT91" i="14"/>
  <c r="BD91" i="14"/>
  <c r="AN91" i="14"/>
  <c r="AU91" i="14"/>
  <c r="AH139" i="14"/>
  <c r="CI139" i="14"/>
  <c r="BC139" i="14"/>
  <c r="CR91" i="14"/>
  <c r="CB91" i="14"/>
  <c r="BL91" i="14"/>
  <c r="AF91" i="14"/>
  <c r="CA91" i="14"/>
  <c r="BK91" i="14"/>
  <c r="BN139" i="14"/>
  <c r="AX139" i="14"/>
  <c r="CA139" i="14"/>
  <c r="BK139" i="14"/>
  <c r="AU139" i="14"/>
  <c r="Z67" i="14"/>
  <c r="AV91" i="14"/>
  <c r="CP91" i="14"/>
  <c r="CH91" i="14"/>
  <c r="BZ91" i="14"/>
  <c r="BJ91" i="14"/>
  <c r="AD91" i="14"/>
  <c r="CM115" i="14"/>
  <c r="CE115" i="14"/>
  <c r="AQ115" i="14"/>
  <c r="AI115" i="14"/>
  <c r="CS115" i="14"/>
  <c r="CR115" i="14"/>
  <c r="AV115" i="14"/>
  <c r="CI115" i="14"/>
  <c r="CA115" i="14"/>
  <c r="BS115" i="14"/>
  <c r="BK115" i="14"/>
  <c r="BC115" i="14"/>
  <c r="AU115" i="14"/>
  <c r="AM115" i="14"/>
  <c r="AE115" i="14"/>
  <c r="BR115" i="14"/>
  <c r="CG115" i="14"/>
  <c r="BY115" i="14"/>
  <c r="BI115" i="14"/>
  <c r="BA115" i="14"/>
  <c r="AS115" i="14"/>
  <c r="AK115" i="14"/>
  <c r="CD139" i="14"/>
  <c r="CS139" i="14"/>
  <c r="CR18" i="21"/>
  <c r="CR25" i="21"/>
  <c r="CF33" i="21"/>
  <c r="CG25" i="21"/>
  <c r="CP25" i="21"/>
  <c r="BZ25" i="21"/>
  <c r="CC25" i="21"/>
  <c r="CH18" i="21"/>
  <c r="CK18" i="21"/>
  <c r="CO18" i="21"/>
  <c r="BY18" i="21"/>
  <c r="CF25" i="21"/>
  <c r="CI33" i="21"/>
  <c r="CP33" i="21"/>
  <c r="BZ33" i="21"/>
  <c r="CG33" i="21"/>
  <c r="CA25" i="21"/>
  <c r="CH25" i="21"/>
  <c r="CK25" i="21"/>
  <c r="CO25" i="21"/>
  <c r="BY25" i="21"/>
  <c r="CN33" i="21"/>
  <c r="CP18" i="21"/>
  <c r="BZ18" i="21"/>
  <c r="CG18" i="21"/>
  <c r="CN25" i="21"/>
  <c r="BX25" i="21"/>
  <c r="CM33" i="21"/>
  <c r="BW33" i="21"/>
  <c r="CH33" i="21"/>
  <c r="CK33" i="21"/>
  <c r="CS25" i="21"/>
  <c r="CT25" i="21"/>
  <c r="BX33" i="21"/>
  <c r="BV18" i="21"/>
  <c r="CB25" i="21"/>
  <c r="CF18" i="21"/>
  <c r="CM18" i="21"/>
  <c r="BW18" i="21"/>
  <c r="CD25" i="21"/>
  <c r="CD18" i="21"/>
  <c r="CR33" i="21"/>
  <c r="CB33" i="21"/>
  <c r="CB18" i="21"/>
  <c r="CI18" i="21"/>
  <c r="CO33" i="21"/>
  <c r="BY33" i="21"/>
  <c r="CE33" i="21"/>
  <c r="CS33" i="21"/>
  <c r="CL25" i="21"/>
  <c r="CD33" i="21"/>
  <c r="BV33" i="21"/>
  <c r="CJ25" i="21"/>
  <c r="CQ33" i="21"/>
  <c r="CA33" i="21"/>
  <c r="BV25" i="21"/>
  <c r="CC33" i="21"/>
  <c r="CM25" i="21"/>
  <c r="BW25" i="21"/>
  <c r="CT18" i="21"/>
  <c r="CT33" i="21"/>
  <c r="CL33" i="21"/>
  <c r="CL18" i="21"/>
  <c r="CJ18" i="21"/>
  <c r="CI25" i="21"/>
  <c r="CN18" i="21"/>
  <c r="BX18" i="21"/>
  <c r="CE18" i="21"/>
  <c r="CS18" i="21"/>
  <c r="CC18" i="21"/>
  <c r="CJ33" i="21"/>
  <c r="CQ18" i="21"/>
  <c r="CA18" i="21"/>
  <c r="Z33" i="21"/>
  <c r="Z25" i="21"/>
  <c r="Z18" i="21"/>
  <c r="CO11" i="21"/>
  <c r="CQ129" i="21"/>
  <c r="Z58" i="21"/>
  <c r="BW129" i="21"/>
  <c r="CH11" i="21"/>
  <c r="CL11" i="21"/>
  <c r="CD11" i="21"/>
  <c r="CJ129" i="21"/>
  <c r="CS129" i="21"/>
  <c r="CF11" i="21"/>
  <c r="CR11" i="21"/>
  <c r="CG11" i="21"/>
  <c r="CA129" i="21"/>
  <c r="CM11" i="21"/>
  <c r="BW11" i="21"/>
  <c r="CT129" i="21"/>
  <c r="CL129" i="21"/>
  <c r="CP129" i="21"/>
  <c r="CO129" i="21"/>
  <c r="BV11" i="21"/>
  <c r="BX11" i="21"/>
  <c r="CC11" i="21"/>
  <c r="CT11" i="21"/>
  <c r="CK11" i="21"/>
  <c r="BX129" i="21"/>
  <c r="CN58" i="21"/>
  <c r="CF58" i="21"/>
  <c r="CQ58" i="21"/>
  <c r="BX58" i="21"/>
  <c r="BY58" i="21"/>
  <c r="BV58" i="21"/>
  <c r="CL58" i="21"/>
  <c r="CP58" i="21"/>
  <c r="CH58" i="21"/>
  <c r="BZ129" i="21"/>
  <c r="CS58" i="21"/>
  <c r="CI129" i="21"/>
  <c r="CR129" i="21"/>
  <c r="CM58" i="21"/>
  <c r="CK58" i="21"/>
  <c r="CR58" i="21"/>
  <c r="CI58" i="21"/>
  <c r="BY129" i="21"/>
  <c r="BZ58" i="21"/>
  <c r="CE58" i="21"/>
  <c r="CC58" i="21"/>
  <c r="CJ58" i="21"/>
  <c r="CA58" i="21"/>
  <c r="CF129" i="21"/>
  <c r="CB11" i="21"/>
  <c r="CN129" i="21"/>
  <c r="CP11" i="21"/>
  <c r="BW58" i="21"/>
  <c r="CB58" i="21"/>
  <c r="CQ11" i="21"/>
  <c r="CT58" i="21"/>
  <c r="CO58" i="21"/>
  <c r="CB129" i="21"/>
  <c r="CN11" i="21"/>
  <c r="CD58" i="21"/>
  <c r="CG58" i="21"/>
  <c r="CE11" i="21"/>
  <c r="CS11" i="21"/>
  <c r="CG129" i="21"/>
  <c r="CA11" i="21"/>
  <c r="BY11" i="21"/>
  <c r="Z11" i="21"/>
  <c r="CC129" i="21"/>
  <c r="CJ11" i="21"/>
  <c r="CK129" i="21"/>
  <c r="CH129" i="21"/>
  <c r="BZ11" i="21"/>
  <c r="BV129" i="21"/>
  <c r="CE129" i="21"/>
  <c r="CM129" i="21"/>
  <c r="CI11" i="21"/>
  <c r="CD129" i="21"/>
  <c r="BT67" i="14"/>
  <c r="AV67" i="14"/>
  <c r="CM91" i="14"/>
  <c r="CE91" i="14"/>
  <c r="BW91" i="14"/>
  <c r="BO91" i="14"/>
  <c r="AY91" i="14"/>
  <c r="AI91" i="14"/>
  <c r="AA93" i="14"/>
  <c r="AN115" i="14"/>
  <c r="AF115" i="14"/>
  <c r="AO163" i="14"/>
  <c r="AG163" i="14"/>
  <c r="CR67" i="14"/>
  <c r="CI67" i="14"/>
  <c r="CA67" i="14"/>
  <c r="BS67" i="14"/>
  <c r="BK67" i="14"/>
  <c r="BC67" i="14"/>
  <c r="AU67" i="14"/>
  <c r="AL67" i="14"/>
  <c r="AD67" i="14"/>
  <c r="CJ115" i="14"/>
  <c r="CB115" i="14"/>
  <c r="BT115" i="14"/>
  <c r="BD115" i="14"/>
  <c r="CH139" i="14"/>
  <c r="BR139" i="14"/>
  <c r="BJ139" i="14"/>
  <c r="BB139" i="14"/>
  <c r="AT139" i="14"/>
  <c r="AL139" i="14"/>
  <c r="CJ67" i="14"/>
  <c r="CB67" i="14"/>
  <c r="BL67" i="14"/>
  <c r="BD67" i="14"/>
  <c r="CQ67" i="14"/>
  <c r="CH67" i="14"/>
  <c r="BZ67" i="14"/>
  <c r="BR67" i="14"/>
  <c r="BJ67" i="14"/>
  <c r="BB67" i="14"/>
  <c r="AT67" i="14"/>
  <c r="BQ115" i="14"/>
  <c r="AL115" i="14"/>
  <c r="CP139" i="14"/>
  <c r="Z163" i="14"/>
  <c r="CS163" i="14"/>
  <c r="CI163" i="14"/>
  <c r="CA163" i="14"/>
  <c r="BS163" i="14"/>
  <c r="AU163" i="14"/>
  <c r="AM163" i="14"/>
  <c r="CP67" i="14"/>
  <c r="AJ67" i="14"/>
  <c r="AB67" i="14"/>
  <c r="CH115" i="14"/>
  <c r="CN139" i="14"/>
  <c r="CF139" i="14"/>
  <c r="BX139" i="14"/>
  <c r="BP139" i="14"/>
  <c r="BH139" i="14"/>
  <c r="AZ139" i="14"/>
  <c r="AR139" i="14"/>
  <c r="AJ139" i="14"/>
  <c r="AB139" i="14"/>
  <c r="AV163" i="14"/>
  <c r="AN163" i="14"/>
  <c r="AF163" i="14"/>
  <c r="CR163" i="14"/>
  <c r="CJ163" i="14"/>
  <c r="CF67" i="14"/>
  <c r="BH67" i="14"/>
  <c r="AR67" i="14"/>
  <c r="CQ91" i="14"/>
  <c r="BS91" i="14"/>
  <c r="BC91" i="14"/>
  <c r="AE91" i="14"/>
  <c r="CI91" i="14"/>
  <c r="CN67" i="14"/>
  <c r="AH67" i="14"/>
  <c r="BL115" i="14"/>
  <c r="AY139" i="14"/>
  <c r="CH163" i="14"/>
  <c r="BX67" i="14"/>
  <c r="AZ67" i="14"/>
  <c r="AM91" i="14"/>
  <c r="CL67" i="14"/>
  <c r="CD67" i="14"/>
  <c r="BV67" i="14"/>
  <c r="BN67" i="14"/>
  <c r="BF67" i="14"/>
  <c r="AX67" i="14"/>
  <c r="AP67" i="14"/>
  <c r="CO91" i="14"/>
  <c r="CG91" i="14"/>
  <c r="BY91" i="14"/>
  <c r="BQ91" i="14"/>
  <c r="BI91" i="14"/>
  <c r="BA91" i="14"/>
  <c r="AS91" i="14"/>
  <c r="AC91" i="14"/>
  <c r="AP139" i="14"/>
  <c r="BF139" i="14"/>
  <c r="BI163" i="14"/>
  <c r="BP67" i="14"/>
  <c r="CT67" i="14"/>
  <c r="AN67" i="14"/>
  <c r="AF67" i="14"/>
  <c r="AA88" i="14"/>
  <c r="AA100" i="14" s="1"/>
  <c r="AA91" i="14" s="1"/>
  <c r="AD115" i="14"/>
  <c r="CP115" i="14"/>
  <c r="BJ115" i="14"/>
  <c r="BZ115" i="14"/>
  <c r="BB115" i="14"/>
  <c r="AT115" i="14"/>
  <c r="BK163" i="14"/>
  <c r="BC163" i="14"/>
  <c r="CT91" i="14"/>
  <c r="CL91" i="14"/>
  <c r="BV91" i="14"/>
  <c r="BN91" i="14"/>
  <c r="BF91" i="14"/>
  <c r="AX91" i="14"/>
  <c r="AP91" i="14"/>
  <c r="AH91" i="14"/>
  <c r="BH115" i="14"/>
  <c r="AZ115" i="14"/>
  <c r="AR115" i="14"/>
  <c r="AJ115" i="14"/>
  <c r="CN115" i="14"/>
  <c r="CF115" i="14"/>
  <c r="BX115" i="14"/>
  <c r="BP115" i="14"/>
  <c r="BA163" i="14"/>
  <c r="BY163" i="14"/>
  <c r="AC163" i="14"/>
  <c r="CG163" i="14"/>
  <c r="AS163" i="14"/>
  <c r="AK163" i="14"/>
  <c r="BO115" i="14"/>
  <c r="AJ163" i="14"/>
  <c r="AB163" i="14"/>
  <c r="CN163" i="14"/>
  <c r="CF163" i="14"/>
  <c r="AZ163" i="14"/>
  <c r="AR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AA163" i="14"/>
  <c r="BW163" i="14"/>
  <c r="BG163" i="14"/>
  <c r="Z91" i="14"/>
  <c r="CT163" i="14"/>
  <c r="CL163" i="14"/>
  <c r="CD163" i="14"/>
  <c r="BV163" i="14"/>
  <c r="BN163" i="14"/>
  <c r="BF163" i="14"/>
  <c r="AX163" i="14"/>
  <c r="AP163" i="14"/>
  <c r="AH163" i="14"/>
  <c r="AD163" i="14"/>
  <c r="AE163" i="14"/>
  <c r="Z139" i="14"/>
  <c r="AC115" i="14"/>
  <c r="F3" i="14"/>
  <c r="CT136" i="21" l="1"/>
  <c r="CP136" i="21"/>
  <c r="CD143" i="21"/>
  <c r="BZ136" i="21"/>
  <c r="CQ136" i="21"/>
  <c r="CN136" i="21"/>
  <c r="CH151" i="21"/>
  <c r="BZ176" i="21"/>
  <c r="BZ174" i="21" s="1"/>
  <c r="CC136" i="21"/>
  <c r="CB136" i="21"/>
  <c r="CN143" i="21"/>
  <c r="CO151" i="21"/>
  <c r="CJ136" i="21"/>
  <c r="BY143" i="21"/>
  <c r="CP151" i="21"/>
  <c r="CK136" i="21"/>
  <c r="CB143" i="21"/>
  <c r="BV143" i="21"/>
  <c r="CS151" i="21"/>
  <c r="CR143" i="21"/>
  <c r="BY136" i="21"/>
  <c r="CO136" i="21"/>
  <c r="CG143" i="21"/>
  <c r="CH143" i="21"/>
  <c r="CE136" i="21"/>
  <c r="CS136" i="21"/>
  <c r="CA143" i="21"/>
  <c r="CD136" i="21"/>
  <c r="BX136" i="21"/>
  <c r="CF176" i="21"/>
  <c r="CF174" i="21" s="1"/>
  <c r="CN176" i="21"/>
  <c r="CN174" i="21" s="1"/>
  <c r="CB176" i="21"/>
  <c r="CB174" i="21" s="1"/>
  <c r="CI143" i="21"/>
  <c r="CJ143" i="21"/>
  <c r="BV151" i="21"/>
  <c r="CT143" i="21"/>
  <c r="CE151" i="21"/>
  <c r="CF151" i="21"/>
  <c r="CI151" i="21"/>
  <c r="CR151" i="21"/>
  <c r="CI136" i="21"/>
  <c r="CG136" i="21"/>
  <c r="BZ143" i="21"/>
  <c r="CL151" i="21"/>
  <c r="BW151" i="21"/>
  <c r="CG151" i="21"/>
  <c r="CH136" i="21"/>
  <c r="CO143" i="21"/>
  <c r="CM143" i="21"/>
  <c r="CK151" i="21"/>
  <c r="BZ151" i="21"/>
  <c r="BV176" i="21"/>
  <c r="BV174" i="21" s="1"/>
  <c r="CD176" i="21"/>
  <c r="CD174" i="21" s="1"/>
  <c r="CG176" i="21"/>
  <c r="CG174" i="21" s="1"/>
  <c r="CS143" i="21"/>
  <c r="CE17" i="21"/>
  <c r="CE9" i="21" s="1"/>
  <c r="CC176" i="21"/>
  <c r="CC174" i="21" s="1"/>
  <c r="CA176" i="21"/>
  <c r="CA174" i="21" s="1"/>
  <c r="CR17" i="21"/>
  <c r="CR9" i="21" s="1"/>
  <c r="CO176" i="21"/>
  <c r="CO174" i="21" s="1"/>
  <c r="CA136" i="21"/>
  <c r="CB151" i="21"/>
  <c r="CC143" i="21"/>
  <c r="CL136" i="21"/>
  <c r="CF136" i="21"/>
  <c r="BY176" i="21"/>
  <c r="BY174" i="21" s="1"/>
  <c r="CP143" i="21"/>
  <c r="CB17" i="21"/>
  <c r="CB9" i="21" s="1"/>
  <c r="CM151" i="21"/>
  <c r="CD151" i="21"/>
  <c r="BW136" i="21"/>
  <c r="BX143" i="21"/>
  <c r="BY151" i="21"/>
  <c r="CS176" i="21"/>
  <c r="CS174" i="21" s="1"/>
  <c r="CM176" i="21"/>
  <c r="CM174" i="21" s="1"/>
  <c r="CT176" i="21"/>
  <c r="CT174" i="21" s="1"/>
  <c r="CH176" i="21"/>
  <c r="CH174" i="21" s="1"/>
  <c r="CL176" i="21"/>
  <c r="CL174" i="21" s="1"/>
  <c r="CF143" i="21"/>
  <c r="CE143" i="21"/>
  <c r="CQ151" i="21"/>
  <c r="CL143" i="21"/>
  <c r="BW143" i="21"/>
  <c r="BX151" i="21"/>
  <c r="CC151" i="21"/>
  <c r="CM136" i="21"/>
  <c r="CN151" i="21"/>
  <c r="CN135" i="21" s="1"/>
  <c r="CK143" i="21"/>
  <c r="CR176" i="21"/>
  <c r="CR174" i="21" s="1"/>
  <c r="BW176" i="21"/>
  <c r="BW174" i="21" s="1"/>
  <c r="CQ176" i="21"/>
  <c r="CQ174" i="21" s="1"/>
  <c r="CI176" i="21"/>
  <c r="CI174" i="21" s="1"/>
  <c r="BX176" i="21"/>
  <c r="BX174" i="21" s="1"/>
  <c r="BY162" i="21"/>
  <c r="CE176" i="21"/>
  <c r="CE174" i="21" s="1"/>
  <c r="CJ151" i="21"/>
  <c r="CC17" i="21"/>
  <c r="CC9" i="21" s="1"/>
  <c r="CA151" i="21"/>
  <c r="BV136" i="21"/>
  <c r="CT151" i="21"/>
  <c r="CJ176" i="21"/>
  <c r="CJ174" i="21" s="1"/>
  <c r="CP176" i="21"/>
  <c r="CK176" i="21"/>
  <c r="CK174" i="21" s="1"/>
  <c r="BZ162" i="21"/>
  <c r="CK162" i="21"/>
  <c r="CM162" i="21"/>
  <c r="CH162" i="21"/>
  <c r="CB162" i="21"/>
  <c r="BX162" i="21"/>
  <c r="CQ143" i="21"/>
  <c r="CT162" i="21"/>
  <c r="CS162" i="21"/>
  <c r="CP162" i="21"/>
  <c r="CQ162" i="21"/>
  <c r="CG162" i="21"/>
  <c r="BV162" i="21"/>
  <c r="CR136" i="21"/>
  <c r="CF162" i="21"/>
  <c r="BW162" i="21"/>
  <c r="CN162" i="21"/>
  <c r="CC162" i="21"/>
  <c r="BZ17" i="21"/>
  <c r="BZ9" i="21" s="1"/>
  <c r="CA162" i="21"/>
  <c r="CO162" i="21"/>
  <c r="CL162" i="21"/>
  <c r="CP17" i="21"/>
  <c r="CP9" i="21" s="1"/>
  <c r="CJ162" i="21"/>
  <c r="CE162" i="21"/>
  <c r="CI162" i="21"/>
  <c r="CR162" i="21"/>
  <c r="CD162" i="21"/>
  <c r="CS17" i="21"/>
  <c r="CS9" i="21" s="1"/>
  <c r="BX17" i="21"/>
  <c r="BX9" i="21" s="1"/>
  <c r="CG17" i="21"/>
  <c r="CG9" i="21" s="1"/>
  <c r="CM17" i="21"/>
  <c r="CM9" i="21" s="1"/>
  <c r="CF17" i="21"/>
  <c r="CF9" i="21" s="1"/>
  <c r="CA17" i="21"/>
  <c r="CA9" i="21" s="1"/>
  <c r="CI17" i="21"/>
  <c r="CI9" i="21" s="1"/>
  <c r="CT17" i="21"/>
  <c r="CT9" i="21" s="1"/>
  <c r="BV17" i="21"/>
  <c r="BV9" i="21" s="1"/>
  <c r="CN17" i="21"/>
  <c r="CN9" i="21" s="1"/>
  <c r="BY17" i="21"/>
  <c r="BY9" i="21" s="1"/>
  <c r="CD17" i="21"/>
  <c r="CD9" i="21" s="1"/>
  <c r="CO17" i="21"/>
  <c r="CO9" i="21" s="1"/>
  <c r="CQ17" i="21"/>
  <c r="CQ9" i="21" s="1"/>
  <c r="CJ17" i="21"/>
  <c r="CJ9" i="21" s="1"/>
  <c r="CK17" i="21"/>
  <c r="CK9" i="21" s="1"/>
  <c r="CL17" i="21"/>
  <c r="CL9" i="21" s="1"/>
  <c r="BW17" i="21"/>
  <c r="BW9" i="21" s="1"/>
  <c r="CH17" i="21"/>
  <c r="CH9" i="21" s="1"/>
  <c r="CR56" i="21"/>
  <c r="CT56" i="21"/>
  <c r="CJ56" i="21"/>
  <c r="CI56" i="21"/>
  <c r="CH56" i="21"/>
  <c r="CM56" i="21"/>
  <c r="CP56" i="21"/>
  <c r="CA56" i="21"/>
  <c r="CB56" i="21"/>
  <c r="CC56" i="21"/>
  <c r="Z56" i="21"/>
  <c r="Z17" i="21"/>
  <c r="Z9" i="21" s="1"/>
  <c r="BX56" i="21"/>
  <c r="CQ56" i="21"/>
  <c r="CG56" i="21"/>
  <c r="BW56" i="21"/>
  <c r="CE56" i="21"/>
  <c r="BV56" i="21"/>
  <c r="CF56" i="21"/>
  <c r="CO56" i="21"/>
  <c r="CL56" i="21"/>
  <c r="CD56" i="21"/>
  <c r="BZ56" i="21"/>
  <c r="CS56" i="21"/>
  <c r="CK56" i="21"/>
  <c r="BY56" i="21"/>
  <c r="CN56" i="21"/>
  <c r="CP174" i="21"/>
  <c r="AB112" i="14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BZ135" i="21" l="1"/>
  <c r="CH135" i="21"/>
  <c r="BZ127" i="21"/>
  <c r="BZ126" i="21" s="1"/>
  <c r="CP135" i="21"/>
  <c r="CL135" i="21"/>
  <c r="CK135" i="21"/>
  <c r="CK127" i="21" s="1"/>
  <c r="CK126" i="21" s="1"/>
  <c r="CJ135" i="21"/>
  <c r="CF135" i="21"/>
  <c r="CF127" i="21" s="1"/>
  <c r="CF126" i="21" s="1"/>
  <c r="CI135" i="21"/>
  <c r="CI127" i="21" s="1"/>
  <c r="CI126" i="21" s="1"/>
  <c r="CQ135" i="21"/>
  <c r="CQ127" i="21" s="1"/>
  <c r="CQ126" i="21" s="1"/>
  <c r="CB135" i="21"/>
  <c r="CB127" i="21" s="1"/>
  <c r="CB126" i="21" s="1"/>
  <c r="CG135" i="21"/>
  <c r="CG127" i="21" s="1"/>
  <c r="CC135" i="21"/>
  <c r="CC127" i="21" s="1"/>
  <c r="CC126" i="21" s="1"/>
  <c r="CE135" i="21"/>
  <c r="CE127" i="21" s="1"/>
  <c r="CE126" i="21" s="1"/>
  <c r="BV135" i="21"/>
  <c r="BV127" i="21" s="1"/>
  <c r="BV126" i="21" s="1"/>
  <c r="CP127" i="21"/>
  <c r="CP126" i="21" s="1"/>
  <c r="CO135" i="21"/>
  <c r="CO127" i="21" s="1"/>
  <c r="CO126" i="21" s="1"/>
  <c r="CE8" i="21"/>
  <c r="BX135" i="21"/>
  <c r="BX127" i="21" s="1"/>
  <c r="BX126" i="21" s="1"/>
  <c r="CA135" i="21"/>
  <c r="CA127" i="21" s="1"/>
  <c r="CA126" i="21" s="1"/>
  <c r="BY135" i="21"/>
  <c r="BY127" i="21" s="1"/>
  <c r="BY126" i="21" s="1"/>
  <c r="CT135" i="21"/>
  <c r="CT127" i="21" s="1"/>
  <c r="CT126" i="21" s="1"/>
  <c r="CR8" i="21"/>
  <c r="CH127" i="21"/>
  <c r="CH126" i="21" s="1"/>
  <c r="BX8" i="21"/>
  <c r="Z8" i="21"/>
  <c r="CM135" i="21"/>
  <c r="CM127" i="21" s="1"/>
  <c r="CM126" i="21" s="1"/>
  <c r="CD135" i="21"/>
  <c r="CD127" i="21" s="1"/>
  <c r="CD126" i="21" s="1"/>
  <c r="CS135" i="21"/>
  <c r="CS127" i="21" s="1"/>
  <c r="CS126" i="21" s="1"/>
  <c r="CB8" i="21"/>
  <c r="CJ127" i="21"/>
  <c r="CJ126" i="21" s="1"/>
  <c r="CR135" i="21"/>
  <c r="CR127" i="21" s="1"/>
  <c r="CR126" i="21" s="1"/>
  <c r="CN127" i="21"/>
  <c r="CN126" i="21" s="1"/>
  <c r="CC8" i="21"/>
  <c r="CN8" i="21"/>
  <c r="CF8" i="21"/>
  <c r="CL8" i="21"/>
  <c r="CT8" i="21"/>
  <c r="CL127" i="21"/>
  <c r="CL126" i="21" s="1"/>
  <c r="CH8" i="21"/>
  <c r="BZ8" i="21"/>
  <c r="CK8" i="21"/>
  <c r="CP8" i="21"/>
  <c r="BW135" i="21"/>
  <c r="BW127" i="21" s="1"/>
  <c r="BW126" i="21" s="1"/>
  <c r="CJ8" i="21"/>
  <c r="CM8" i="21"/>
  <c r="CG8" i="21"/>
  <c r="CO8" i="21"/>
  <c r="BY8" i="21"/>
  <c r="CQ8" i="21"/>
  <c r="CA8" i="21"/>
  <c r="CD8" i="21"/>
  <c r="BV8" i="21"/>
  <c r="CI8" i="21"/>
  <c r="CS8" i="21"/>
  <c r="BW8" i="21"/>
  <c r="CG126" i="21"/>
  <c r="Z7" i="3"/>
  <c r="AB124" i="14"/>
  <c r="AD139" i="14"/>
  <c r="AA115" i="14"/>
  <c r="Z5" i="14"/>
  <c r="Z4" i="3"/>
  <c r="Z4" i="21" s="1"/>
  <c r="Z3" i="3"/>
  <c r="AA5" i="3"/>
  <c r="Z5" i="20"/>
  <c r="Z98" i="3"/>
  <c r="Z121" i="3"/>
  <c r="AA7" i="3" l="1"/>
  <c r="AA5" i="14"/>
  <c r="AB115" i="14"/>
  <c r="AB5" i="3"/>
  <c r="AA3" i="3"/>
  <c r="AA3" i="21" s="1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P112" i="3" l="1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AB7" i="3"/>
  <c r="P13" i="3"/>
  <c r="P18" i="3"/>
  <c r="P14" i="3"/>
  <c r="P15" i="3"/>
  <c r="P16" i="3"/>
  <c r="P17" i="3"/>
  <c r="P11" i="3"/>
  <c r="P10" i="3"/>
  <c r="P12" i="3"/>
  <c r="AA4" i="3"/>
  <c r="AA4" i="21" s="1"/>
  <c r="AB5" i="20"/>
  <c r="AC5" i="3"/>
  <c r="AB5" i="14"/>
  <c r="AC7" i="3" l="1"/>
  <c r="AC5" i="14"/>
  <c r="AC5" i="20"/>
  <c r="AD5" i="3"/>
  <c r="AB3" i="3"/>
  <c r="AB3" i="21" s="1"/>
  <c r="AE5" i="3" l="1"/>
  <c r="AE5" i="14" s="1"/>
  <c r="AD7" i="3"/>
  <c r="AB4" i="3"/>
  <c r="AB4" i="21" s="1"/>
  <c r="AD5" i="20"/>
  <c r="AD5" i="14"/>
  <c r="AF5" i="3"/>
  <c r="AF5" i="14"/>
  <c r="AG5" i="3" l="1"/>
  <c r="AE5" i="20"/>
  <c r="AF5" i="20"/>
  <c r="AE7" i="3"/>
  <c r="AF7" i="3" s="1"/>
  <c r="AG7" i="3" s="1"/>
  <c r="AC3" i="3"/>
  <c r="AC3" i="21" s="1"/>
  <c r="AG5" i="14"/>
  <c r="AG5" i="20"/>
  <c r="AH5" i="3"/>
  <c r="AH7" i="3" l="1"/>
  <c r="AC4" i="3"/>
  <c r="AC4" i="21" s="1"/>
  <c r="AI5" i="3"/>
  <c r="AH5" i="20"/>
  <c r="AH5" i="14"/>
  <c r="AI7" i="3" l="1"/>
  <c r="AD3" i="3"/>
  <c r="AD3" i="21" s="1"/>
  <c r="AI5" i="20"/>
  <c r="AI5" i="14"/>
  <c r="AJ5" i="3"/>
  <c r="AJ7" i="3" l="1"/>
  <c r="AD4" i="3"/>
  <c r="AD4" i="21" s="1"/>
  <c r="AK5" i="3"/>
  <c r="AJ5" i="20"/>
  <c r="AJ5" i="14"/>
  <c r="AK7" i="3" l="1"/>
  <c r="AE3" i="3"/>
  <c r="AE3" i="21" s="1"/>
  <c r="AL5" i="3"/>
  <c r="AK5" i="20"/>
  <c r="AK5" i="14"/>
  <c r="AL7" i="3" l="1"/>
  <c r="AE4" i="3"/>
  <c r="AE4" i="21" s="1"/>
  <c r="AM5" i="3"/>
  <c r="AL5" i="14"/>
  <c r="AL5" i="20"/>
  <c r="AM7" i="3" l="1"/>
  <c r="AF3" i="3"/>
  <c r="AF3" i="21" s="1"/>
  <c r="AM5" i="14"/>
  <c r="AM5" i="20"/>
  <c r="AN5" i="3"/>
  <c r="AN7" i="3" l="1"/>
  <c r="AO5" i="3"/>
  <c r="AF4" i="3"/>
  <c r="AF4" i="21" s="1"/>
  <c r="AN5" i="14"/>
  <c r="AN5" i="20"/>
  <c r="AO5" i="14" l="1"/>
  <c r="AO7" i="3"/>
  <c r="AO5" i="20"/>
  <c r="AP5" i="3"/>
  <c r="AP5" i="20" s="1"/>
  <c r="AG3" i="3"/>
  <c r="AG3" i="21" s="1"/>
  <c r="AP5" i="14" l="1"/>
  <c r="AP7" i="3"/>
  <c r="AQ5" i="3"/>
  <c r="AG4" i="3"/>
  <c r="AG4" i="21" s="1"/>
  <c r="AQ7" i="3" l="1"/>
  <c r="AH3" i="3"/>
  <c r="AH3" i="21" s="1"/>
  <c r="AQ5" i="14"/>
  <c r="AQ5" i="20"/>
  <c r="AR5" i="3"/>
  <c r="AR7" i="3" l="1"/>
  <c r="AS5" i="3"/>
  <c r="AR5" i="14"/>
  <c r="AR5" i="20"/>
  <c r="AH4" i="3"/>
  <c r="AH4" i="21" s="1"/>
  <c r="AT5" i="3" l="1"/>
  <c r="AT5" i="20" s="1"/>
  <c r="AS7" i="3"/>
  <c r="AS5" i="14"/>
  <c r="AS5" i="20"/>
  <c r="AI3" i="3"/>
  <c r="AI3" i="21" s="1"/>
  <c r="AT5" i="14" l="1"/>
  <c r="AU5" i="3"/>
  <c r="AT7" i="3"/>
  <c r="AI4" i="3"/>
  <c r="AI4" i="21" s="1"/>
  <c r="AU5" i="20"/>
  <c r="AU5" i="14"/>
  <c r="AV5" i="3" l="1"/>
  <c r="AU7" i="3"/>
  <c r="AJ3" i="3"/>
  <c r="AJ3" i="21" s="1"/>
  <c r="AV5" i="14" l="1"/>
  <c r="AV5" i="20"/>
  <c r="AW5" i="3"/>
  <c r="AV7" i="3"/>
  <c r="AJ4" i="3"/>
  <c r="AJ4" i="21" s="1"/>
  <c r="AW5" i="20" l="1"/>
  <c r="AW5" i="14"/>
  <c r="AX5" i="3"/>
  <c r="AW7" i="3"/>
  <c r="AK3" i="3"/>
  <c r="AK3" i="21" s="1"/>
  <c r="AY5" i="3" l="1"/>
  <c r="AX5" i="14"/>
  <c r="AX5" i="20"/>
  <c r="AZ5" i="3"/>
  <c r="BB5" i="3" s="1"/>
  <c r="BB5" i="14" s="1"/>
  <c r="AX7" i="3"/>
  <c r="BA5" i="3"/>
  <c r="AK4" i="3"/>
  <c r="AK4" i="21" s="1"/>
  <c r="AZ5" i="14" l="1"/>
  <c r="AZ5" i="20"/>
  <c r="BC5" i="3"/>
  <c r="BC5" i="14" s="1"/>
  <c r="AY5" i="20"/>
  <c r="AY5" i="14"/>
  <c r="AY7" i="3"/>
  <c r="AL3" i="3"/>
  <c r="AL3" i="21" s="1"/>
  <c r="BA5" i="14"/>
  <c r="BA5" i="20"/>
  <c r="BB5" i="20"/>
  <c r="BC5" i="20" l="1"/>
  <c r="BD5" i="3"/>
  <c r="BE5" i="3" s="1"/>
  <c r="AZ7" i="3"/>
  <c r="AL4" i="3"/>
  <c r="AL4" i="21" s="1"/>
  <c r="BD5" i="14"/>
  <c r="BD5" i="20"/>
  <c r="BA7" i="3" l="1"/>
  <c r="AM3" i="3"/>
  <c r="AM3" i="21" s="1"/>
  <c r="BF5" i="3"/>
  <c r="BE5" i="14"/>
  <c r="BE5" i="20"/>
  <c r="BB7" i="3" l="1"/>
  <c r="AM4" i="3"/>
  <c r="AM4" i="21" s="1"/>
  <c r="BG5" i="3"/>
  <c r="BF5" i="14"/>
  <c r="BF5" i="20"/>
  <c r="BC7" i="3" l="1"/>
  <c r="AN3" i="3"/>
  <c r="AN3" i="21" s="1"/>
  <c r="BH5" i="3"/>
  <c r="BG5" i="14"/>
  <c r="BG5" i="20"/>
  <c r="BD7" i="3" l="1"/>
  <c r="AN4" i="3"/>
  <c r="AN4" i="21" s="1"/>
  <c r="BI5" i="3"/>
  <c r="BH5" i="20"/>
  <c r="BH5" i="14"/>
  <c r="BE7" i="3" l="1"/>
  <c r="AO3" i="3"/>
  <c r="AO3" i="21" s="1"/>
  <c r="BJ5" i="3"/>
  <c r="BI5" i="20"/>
  <c r="BI5" i="14"/>
  <c r="BF7" i="3" l="1"/>
  <c r="AO4" i="3"/>
  <c r="AO4" i="21" s="1"/>
  <c r="BK5" i="3"/>
  <c r="BJ5" i="14"/>
  <c r="BJ5" i="20"/>
  <c r="BG7" i="3" l="1"/>
  <c r="AP3" i="3"/>
  <c r="AP3" i="21" s="1"/>
  <c r="BL5" i="3"/>
  <c r="BK5" i="14"/>
  <c r="BK5" i="20"/>
  <c r="BH7" i="3" l="1"/>
  <c r="AP4" i="3"/>
  <c r="AP4" i="21" s="1"/>
  <c r="BM5" i="3"/>
  <c r="BL5" i="14"/>
  <c r="BL5" i="20"/>
  <c r="BI7" i="3" l="1"/>
  <c r="AQ3" i="3"/>
  <c r="AQ3" i="21" s="1"/>
  <c r="BN5" i="3"/>
  <c r="BM5" i="14"/>
  <c r="BM5" i="20"/>
  <c r="BJ7" i="3" l="1"/>
  <c r="AQ4" i="3"/>
  <c r="AQ4" i="21" s="1"/>
  <c r="BO5" i="3"/>
  <c r="BN5" i="14"/>
  <c r="BN5" i="20"/>
  <c r="BK7" i="3" l="1"/>
  <c r="AR3" i="3"/>
  <c r="AR3" i="21" s="1"/>
  <c r="BP5" i="3"/>
  <c r="BO5" i="14"/>
  <c r="BO5" i="20"/>
  <c r="BL7" i="3" l="1"/>
  <c r="AR4" i="3"/>
  <c r="AR4" i="21" s="1"/>
  <c r="BQ5" i="3"/>
  <c r="BP5" i="20"/>
  <c r="BP5" i="14"/>
  <c r="BM7" i="3" l="1"/>
  <c r="AS3" i="3"/>
  <c r="AS3" i="21" s="1"/>
  <c r="BR5" i="3"/>
  <c r="BQ5" i="14"/>
  <c r="BQ5" i="20"/>
  <c r="BN7" i="3" l="1"/>
  <c r="AS4" i="3"/>
  <c r="AS4" i="21" s="1"/>
  <c r="BS5" i="3"/>
  <c r="BR5" i="14"/>
  <c r="BR5" i="20"/>
  <c r="BO7" i="3" l="1"/>
  <c r="AT3" i="3"/>
  <c r="AT3" i="21" s="1"/>
  <c r="BT5" i="3"/>
  <c r="BS5" i="14"/>
  <c r="BS5" i="20"/>
  <c r="BP7" i="3" l="1"/>
  <c r="AT4" i="3"/>
  <c r="AT4" i="21" s="1"/>
  <c r="BU5" i="3"/>
  <c r="BT5" i="14"/>
  <c r="BT5" i="20"/>
  <c r="BQ7" i="3" l="1"/>
  <c r="AU3" i="3"/>
  <c r="AU3" i="21" s="1"/>
  <c r="BV5" i="3"/>
  <c r="BU5" i="14"/>
  <c r="BU5" i="20"/>
  <c r="BV13" i="3" l="1"/>
  <c r="BV12" i="3"/>
  <c r="BV11" i="3"/>
  <c r="BV10" i="3"/>
  <c r="BV18" i="3"/>
  <c r="BV17" i="3"/>
  <c r="BV15" i="3"/>
  <c r="BV16" i="3"/>
  <c r="BV14" i="3"/>
  <c r="BV7" i="3"/>
  <c r="BR7" i="3"/>
  <c r="BV4" i="3"/>
  <c r="BV4" i="21" s="1"/>
  <c r="BV3" i="3"/>
  <c r="BV3" i="21" s="1"/>
  <c r="AU4" i="3"/>
  <c r="AU4" i="21" s="1"/>
  <c r="BW5" i="3"/>
  <c r="BV5" i="14"/>
  <c r="BV5" i="20"/>
  <c r="BV11" i="20" l="1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201" i="20"/>
  <c r="BV209" i="20"/>
  <c r="BV217" i="20"/>
  <c r="BV174" i="20"/>
  <c r="BV186" i="20"/>
  <c r="BV194" i="20"/>
  <c r="BV206" i="20"/>
  <c r="BV214" i="20"/>
  <c r="BV178" i="20"/>
  <c r="BV195" i="20"/>
  <c r="BV199" i="20"/>
  <c r="BV203" i="20"/>
  <c r="BV211" i="20"/>
  <c r="BV219" i="20"/>
  <c r="BV196" i="20"/>
  <c r="BV208" i="20"/>
  <c r="BV216" i="20"/>
  <c r="BV166" i="20"/>
  <c r="BV189" i="20"/>
  <c r="BV197" i="20"/>
  <c r="BV205" i="20"/>
  <c r="BV213" i="20"/>
  <c r="BV183" i="20"/>
  <c r="BV187" i="20"/>
  <c r="BV184" i="20"/>
  <c r="BV188" i="20"/>
  <c r="BV192" i="20"/>
  <c r="BV200" i="20"/>
  <c r="BV204" i="20"/>
  <c r="BV212" i="20"/>
  <c r="BV220" i="20"/>
  <c r="BV224" i="20"/>
  <c r="BV232" i="20"/>
  <c r="BV240" i="20"/>
  <c r="BV248" i="20"/>
  <c r="BV198" i="20"/>
  <c r="BV221" i="20"/>
  <c r="BV229" i="20"/>
  <c r="BV237" i="20"/>
  <c r="BV245" i="20"/>
  <c r="BV207" i="20"/>
  <c r="BV226" i="20"/>
  <c r="BV234" i="20"/>
  <c r="BV242" i="20"/>
  <c r="BV202" i="20"/>
  <c r="BV223" i="20"/>
  <c r="BV231" i="20"/>
  <c r="BV239" i="20"/>
  <c r="BV247" i="20"/>
  <c r="BV182" i="20"/>
  <c r="BV215" i="20"/>
  <c r="BV228" i="20"/>
  <c r="BV236" i="20"/>
  <c r="BV244" i="20"/>
  <c r="BV210" i="20"/>
  <c r="BV225" i="20"/>
  <c r="BV233" i="20"/>
  <c r="BV241" i="20"/>
  <c r="BV249" i="20"/>
  <c r="BV191" i="20"/>
  <c r="BV222" i="20"/>
  <c r="BV230" i="20"/>
  <c r="BV238" i="20"/>
  <c r="BV246" i="20"/>
  <c r="BV190" i="20"/>
  <c r="BV218" i="20"/>
  <c r="BV227" i="20"/>
  <c r="BV235" i="20"/>
  <c r="BV243" i="20"/>
  <c r="BV257" i="20"/>
  <c r="BV265" i="20"/>
  <c r="BV273" i="20"/>
  <c r="BV281" i="20"/>
  <c r="BV254" i="20"/>
  <c r="BV262" i="20"/>
  <c r="BV270" i="20"/>
  <c r="BV278" i="20"/>
  <c r="BV251" i="20"/>
  <c r="BV259" i="20"/>
  <c r="BV267" i="20"/>
  <c r="BV275" i="20"/>
  <c r="BV283" i="20"/>
  <c r="BV256" i="20"/>
  <c r="BV264" i="20"/>
  <c r="BV272" i="20"/>
  <c r="BV280" i="20"/>
  <c r="BV253" i="20"/>
  <c r="BV261" i="20"/>
  <c r="BV269" i="20"/>
  <c r="BV277" i="20"/>
  <c r="BV285" i="20"/>
  <c r="BV250" i="20"/>
  <c r="BV258" i="20"/>
  <c r="BV266" i="20"/>
  <c r="BV274" i="20"/>
  <c r="BV282" i="20"/>
  <c r="BV263" i="20"/>
  <c r="BV290" i="20"/>
  <c r="BV298" i="20"/>
  <c r="BV306" i="20"/>
  <c r="BV276" i="20"/>
  <c r="BV287" i="20"/>
  <c r="BV295" i="20"/>
  <c r="BV303" i="20"/>
  <c r="BV311" i="20"/>
  <c r="BV271" i="20"/>
  <c r="BV292" i="20"/>
  <c r="BV300" i="20"/>
  <c r="BV308" i="20"/>
  <c r="BV252" i="20"/>
  <c r="BV284" i="20"/>
  <c r="BV289" i="20"/>
  <c r="BV297" i="20"/>
  <c r="BV305" i="20"/>
  <c r="BV313" i="20"/>
  <c r="BV279" i="20"/>
  <c r="BV286" i="20"/>
  <c r="BV294" i="20"/>
  <c r="BV302" i="20"/>
  <c r="BV310" i="20"/>
  <c r="BV260" i="20"/>
  <c r="BV291" i="20"/>
  <c r="BV299" i="20"/>
  <c r="BV307" i="20"/>
  <c r="BV255" i="20"/>
  <c r="BV288" i="20"/>
  <c r="BV296" i="20"/>
  <c r="BV304" i="20"/>
  <c r="BV312" i="20"/>
  <c r="BV301" i="20"/>
  <c r="BV320" i="20"/>
  <c r="BV328" i="20"/>
  <c r="BV336" i="20"/>
  <c r="BV344" i="20"/>
  <c r="BV352" i="20"/>
  <c r="BV360" i="20"/>
  <c r="BV368" i="20"/>
  <c r="BV376" i="20"/>
  <c r="BV317" i="20"/>
  <c r="BV325" i="20"/>
  <c r="BV333" i="20"/>
  <c r="BV341" i="20"/>
  <c r="BV349" i="20"/>
  <c r="BV357" i="20"/>
  <c r="BV365" i="20"/>
  <c r="BV373" i="20"/>
  <c r="BV381" i="20"/>
  <c r="BV314" i="20"/>
  <c r="BV322" i="20"/>
  <c r="BV330" i="20"/>
  <c r="BV338" i="20"/>
  <c r="BV346" i="20"/>
  <c r="BV354" i="20"/>
  <c r="BV362" i="20"/>
  <c r="BV370" i="20"/>
  <c r="BV378" i="20"/>
  <c r="BV293" i="20"/>
  <c r="BV319" i="20"/>
  <c r="BV327" i="20"/>
  <c r="BV335" i="20"/>
  <c r="BV343" i="20"/>
  <c r="BV351" i="20"/>
  <c r="BV359" i="20"/>
  <c r="BV367" i="20"/>
  <c r="BV375" i="20"/>
  <c r="BV316" i="20"/>
  <c r="BV324" i="20"/>
  <c r="BV332" i="20"/>
  <c r="BV340" i="20"/>
  <c r="BV348" i="20"/>
  <c r="BV356" i="20"/>
  <c r="BV364" i="20"/>
  <c r="BV372" i="20"/>
  <c r="BV380" i="20"/>
  <c r="BV268" i="20"/>
  <c r="BV309" i="20"/>
  <c r="BV321" i="20"/>
  <c r="BV329" i="20"/>
  <c r="BV337" i="20"/>
  <c r="BV345" i="20"/>
  <c r="BV353" i="20"/>
  <c r="BV361" i="20"/>
  <c r="BV369" i="20"/>
  <c r="BV377" i="20"/>
  <c r="BV334" i="20"/>
  <c r="BV366" i="20"/>
  <c r="BV388" i="20"/>
  <c r="BV396" i="20"/>
  <c r="BV404" i="20"/>
  <c r="BV412" i="20"/>
  <c r="BV315" i="20"/>
  <c r="BV347" i="20"/>
  <c r="BV379" i="20"/>
  <c r="BV385" i="20"/>
  <c r="BV393" i="20"/>
  <c r="BV401" i="20"/>
  <c r="BV409" i="20"/>
  <c r="BV417" i="20"/>
  <c r="BV425" i="20"/>
  <c r="BV433" i="20"/>
  <c r="BV342" i="20"/>
  <c r="BV374" i="20"/>
  <c r="BV390" i="20"/>
  <c r="BV398" i="20"/>
  <c r="BV406" i="20"/>
  <c r="BV414" i="20"/>
  <c r="BV422" i="20"/>
  <c r="BV430" i="20"/>
  <c r="BV323" i="20"/>
  <c r="BV355" i="20"/>
  <c r="BV387" i="20"/>
  <c r="BV395" i="20"/>
  <c r="BV403" i="20"/>
  <c r="BV411" i="20"/>
  <c r="BV419" i="20"/>
  <c r="BV427" i="20"/>
  <c r="BV435" i="20"/>
  <c r="BV318" i="20"/>
  <c r="BV350" i="20"/>
  <c r="BV382" i="20"/>
  <c r="BV384" i="20"/>
  <c r="BV392" i="20"/>
  <c r="BV400" i="20"/>
  <c r="BV408" i="20"/>
  <c r="BV416" i="20"/>
  <c r="BV424" i="20"/>
  <c r="BV432" i="20"/>
  <c r="BV331" i="20"/>
  <c r="BV363" i="20"/>
  <c r="BV389" i="20"/>
  <c r="BV397" i="20"/>
  <c r="BV405" i="20"/>
  <c r="BV413" i="20"/>
  <c r="BV421" i="20"/>
  <c r="BV429" i="20"/>
  <c r="BV437" i="20"/>
  <c r="BV358" i="20"/>
  <c r="BV410" i="20"/>
  <c r="BV442" i="20"/>
  <c r="BV450" i="20"/>
  <c r="BV391" i="20"/>
  <c r="BV439" i="20"/>
  <c r="BV447" i="20"/>
  <c r="BV386" i="20"/>
  <c r="BV436" i="20"/>
  <c r="BV444" i="20"/>
  <c r="BV452" i="20"/>
  <c r="BV399" i="20"/>
  <c r="BV428" i="20"/>
  <c r="BV441" i="20"/>
  <c r="BV449" i="20"/>
  <c r="BV394" i="20"/>
  <c r="BV420" i="20"/>
  <c r="BV431" i="20"/>
  <c r="BV438" i="20"/>
  <c r="BV446" i="20"/>
  <c r="BV339" i="20"/>
  <c r="BV407" i="20"/>
  <c r="BV423" i="20"/>
  <c r="BV434" i="20"/>
  <c r="BV443" i="20"/>
  <c r="BV326" i="20"/>
  <c r="BV402" i="20"/>
  <c r="BV426" i="20"/>
  <c r="BV440" i="20"/>
  <c r="BV448" i="20"/>
  <c r="BV461" i="20"/>
  <c r="BV469" i="20"/>
  <c r="BV477" i="20"/>
  <c r="BV485" i="20"/>
  <c r="BV493" i="20"/>
  <c r="BV371" i="20"/>
  <c r="BV458" i="20"/>
  <c r="BV466" i="20"/>
  <c r="BV474" i="20"/>
  <c r="BV482" i="20"/>
  <c r="BV490" i="20"/>
  <c r="BV498" i="20"/>
  <c r="BV415" i="20"/>
  <c r="BV455" i="20"/>
  <c r="BV463" i="20"/>
  <c r="BV471" i="20"/>
  <c r="BV479" i="20"/>
  <c r="BV487" i="20"/>
  <c r="BV495" i="20"/>
  <c r="BV445" i="20"/>
  <c r="BV451" i="20"/>
  <c r="BV453" i="20"/>
  <c r="BV460" i="20"/>
  <c r="BV468" i="20"/>
  <c r="BV476" i="20"/>
  <c r="BV484" i="20"/>
  <c r="BV492" i="20"/>
  <c r="BV500" i="20"/>
  <c r="BV457" i="20"/>
  <c r="BV465" i="20"/>
  <c r="BV473" i="20"/>
  <c r="BV481" i="20"/>
  <c r="BV489" i="20"/>
  <c r="BV497" i="20"/>
  <c r="BV383" i="20"/>
  <c r="BV454" i="20"/>
  <c r="BV462" i="20"/>
  <c r="BV470" i="20"/>
  <c r="BV478" i="20"/>
  <c r="BV486" i="20"/>
  <c r="BV494" i="20"/>
  <c r="BV418" i="20"/>
  <c r="BV459" i="20"/>
  <c r="BV467" i="20"/>
  <c r="BV475" i="20"/>
  <c r="BV483" i="20"/>
  <c r="BV491" i="20"/>
  <c r="BV499" i="20"/>
  <c r="BV456" i="20"/>
  <c r="BV464" i="20"/>
  <c r="BV472" i="20"/>
  <c r="BV480" i="20"/>
  <c r="BV488" i="20"/>
  <c r="BV496" i="20"/>
  <c r="BW12" i="3"/>
  <c r="BW11" i="3"/>
  <c r="BW18" i="3"/>
  <c r="BW10" i="3"/>
  <c r="BW17" i="3"/>
  <c r="BW16" i="3"/>
  <c r="BW14" i="3"/>
  <c r="BW15" i="3"/>
  <c r="BW13" i="3"/>
  <c r="BW7" i="3"/>
  <c r="BS7" i="3"/>
  <c r="BW4" i="3"/>
  <c r="BW4" i="21" s="1"/>
  <c r="BW3" i="3"/>
  <c r="BW3" i="21" s="1"/>
  <c r="AV3" i="3"/>
  <c r="AV3" i="21" s="1"/>
  <c r="BV6" i="20"/>
  <c r="BV4" i="20"/>
  <c r="BX5" i="3"/>
  <c r="BW5" i="14"/>
  <c r="BW5" i="20"/>
  <c r="BX11" i="3" l="1"/>
  <c r="BX18" i="3"/>
  <c r="BX10" i="3"/>
  <c r="BX17" i="3"/>
  <c r="BX16" i="3"/>
  <c r="BX15" i="3"/>
  <c r="BX13" i="3"/>
  <c r="BX14" i="3"/>
  <c r="BX12" i="3"/>
  <c r="BX7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200" i="20"/>
  <c r="BW204" i="20"/>
  <c r="BW212" i="20"/>
  <c r="BW220" i="20"/>
  <c r="BW185" i="20"/>
  <c r="BW193" i="20"/>
  <c r="BW201" i="20"/>
  <c r="BW209" i="20"/>
  <c r="BW217" i="20"/>
  <c r="BW169" i="20"/>
  <c r="BW186" i="20"/>
  <c r="BW194" i="20"/>
  <c r="BW206" i="20"/>
  <c r="BW214" i="20"/>
  <c r="BW195" i="20"/>
  <c r="BW199" i="20"/>
  <c r="BW203" i="20"/>
  <c r="BW211" i="20"/>
  <c r="BW219" i="20"/>
  <c r="BW196" i="20"/>
  <c r="BW208" i="20"/>
  <c r="BW216" i="20"/>
  <c r="BW182" i="20"/>
  <c r="BW177" i="20"/>
  <c r="BW183" i="20"/>
  <c r="BW187" i="20"/>
  <c r="BW191" i="20"/>
  <c r="BW207" i="20"/>
  <c r="BW215" i="20"/>
  <c r="BW190" i="20"/>
  <c r="BW218" i="20"/>
  <c r="BW227" i="20"/>
  <c r="BW235" i="20"/>
  <c r="BW243" i="20"/>
  <c r="BW189" i="20"/>
  <c r="BW213" i="20"/>
  <c r="BW224" i="20"/>
  <c r="BW232" i="20"/>
  <c r="BW240" i="20"/>
  <c r="BW248" i="20"/>
  <c r="BW198" i="20"/>
  <c r="BW221" i="20"/>
  <c r="BW229" i="20"/>
  <c r="BW237" i="20"/>
  <c r="BW245" i="20"/>
  <c r="BW197" i="20"/>
  <c r="BW226" i="20"/>
  <c r="BW234" i="20"/>
  <c r="BW242" i="20"/>
  <c r="BW202" i="20"/>
  <c r="BW223" i="20"/>
  <c r="BW231" i="20"/>
  <c r="BW239" i="20"/>
  <c r="BW247" i="20"/>
  <c r="BW228" i="20"/>
  <c r="BW236" i="20"/>
  <c r="BW244" i="20"/>
  <c r="BW210" i="20"/>
  <c r="BW225" i="20"/>
  <c r="BW233" i="20"/>
  <c r="BW241" i="20"/>
  <c r="BW205" i="20"/>
  <c r="BW222" i="20"/>
  <c r="BW230" i="20"/>
  <c r="BW238" i="20"/>
  <c r="BW246" i="20"/>
  <c r="BW252" i="20"/>
  <c r="BW260" i="20"/>
  <c r="BW268" i="20"/>
  <c r="BW276" i="20"/>
  <c r="BW284" i="20"/>
  <c r="BW257" i="20"/>
  <c r="BW265" i="20"/>
  <c r="BW273" i="20"/>
  <c r="BW281" i="20"/>
  <c r="BW254" i="20"/>
  <c r="BW262" i="20"/>
  <c r="BW270" i="20"/>
  <c r="BW278" i="20"/>
  <c r="BW249" i="20"/>
  <c r="BW251" i="20"/>
  <c r="BW259" i="20"/>
  <c r="BW267" i="20"/>
  <c r="BW275" i="20"/>
  <c r="BW283" i="20"/>
  <c r="BW256" i="20"/>
  <c r="BW264" i="20"/>
  <c r="BW272" i="20"/>
  <c r="BW280" i="20"/>
  <c r="BW253" i="20"/>
  <c r="BW261" i="20"/>
  <c r="BW269" i="20"/>
  <c r="BW277" i="20"/>
  <c r="BW285" i="20"/>
  <c r="BW250" i="20"/>
  <c r="BW282" i="20"/>
  <c r="BW293" i="20"/>
  <c r="BW301" i="20"/>
  <c r="BW309" i="20"/>
  <c r="BW263" i="20"/>
  <c r="BW290" i="20"/>
  <c r="BW298" i="20"/>
  <c r="BW306" i="20"/>
  <c r="BW258" i="20"/>
  <c r="BW287" i="20"/>
  <c r="BW295" i="20"/>
  <c r="BW303" i="20"/>
  <c r="BW311" i="20"/>
  <c r="BW271" i="20"/>
  <c r="BW292" i="20"/>
  <c r="BW300" i="20"/>
  <c r="BW308" i="20"/>
  <c r="BW266" i="20"/>
  <c r="BW289" i="20"/>
  <c r="BW297" i="20"/>
  <c r="BW305" i="20"/>
  <c r="BW313" i="20"/>
  <c r="BW279" i="20"/>
  <c r="BW286" i="20"/>
  <c r="BW294" i="20"/>
  <c r="BW302" i="20"/>
  <c r="BW310" i="20"/>
  <c r="BW274" i="20"/>
  <c r="BW291" i="20"/>
  <c r="BW299" i="20"/>
  <c r="BW307" i="20"/>
  <c r="BW315" i="20"/>
  <c r="BW323" i="20"/>
  <c r="BW331" i="20"/>
  <c r="BW339" i="20"/>
  <c r="BW347" i="20"/>
  <c r="BW355" i="20"/>
  <c r="BW363" i="20"/>
  <c r="BW371" i="20"/>
  <c r="BW379" i="20"/>
  <c r="BW296" i="20"/>
  <c r="BW320" i="20"/>
  <c r="BW328" i="20"/>
  <c r="BW336" i="20"/>
  <c r="BW344" i="20"/>
  <c r="BW352" i="20"/>
  <c r="BW360" i="20"/>
  <c r="BW368" i="20"/>
  <c r="BW376" i="20"/>
  <c r="BW317" i="20"/>
  <c r="BW325" i="20"/>
  <c r="BW333" i="20"/>
  <c r="BW341" i="20"/>
  <c r="BW349" i="20"/>
  <c r="BW357" i="20"/>
  <c r="BW365" i="20"/>
  <c r="BW373" i="20"/>
  <c r="BW381" i="20"/>
  <c r="BW312" i="20"/>
  <c r="BW314" i="20"/>
  <c r="BW322" i="20"/>
  <c r="BW330" i="20"/>
  <c r="BW338" i="20"/>
  <c r="BW346" i="20"/>
  <c r="BW354" i="20"/>
  <c r="BW362" i="20"/>
  <c r="BW370" i="20"/>
  <c r="BW378" i="20"/>
  <c r="BW288" i="20"/>
  <c r="BW319" i="20"/>
  <c r="BW327" i="20"/>
  <c r="BW335" i="20"/>
  <c r="BW343" i="20"/>
  <c r="BW351" i="20"/>
  <c r="BW359" i="20"/>
  <c r="BW367" i="20"/>
  <c r="BW375" i="20"/>
  <c r="BW316" i="20"/>
  <c r="BW324" i="20"/>
  <c r="BW332" i="20"/>
  <c r="BW340" i="20"/>
  <c r="BW348" i="20"/>
  <c r="BW356" i="20"/>
  <c r="BW364" i="20"/>
  <c r="BW372" i="20"/>
  <c r="BW380" i="20"/>
  <c r="BW255" i="20"/>
  <c r="BW321" i="20"/>
  <c r="BW353" i="20"/>
  <c r="BW383" i="20"/>
  <c r="BW391" i="20"/>
  <c r="BW399" i="20"/>
  <c r="BW407" i="20"/>
  <c r="BW415" i="20"/>
  <c r="BW334" i="20"/>
  <c r="BW366" i="20"/>
  <c r="BW388" i="20"/>
  <c r="BW396" i="20"/>
  <c r="BW404" i="20"/>
  <c r="BW412" i="20"/>
  <c r="BW420" i="20"/>
  <c r="BW428" i="20"/>
  <c r="BW436" i="20"/>
  <c r="BW329" i="20"/>
  <c r="BW361" i="20"/>
  <c r="BW385" i="20"/>
  <c r="BW393" i="20"/>
  <c r="BW401" i="20"/>
  <c r="BW409" i="20"/>
  <c r="BW417" i="20"/>
  <c r="BW425" i="20"/>
  <c r="BW433" i="20"/>
  <c r="BW342" i="20"/>
  <c r="BW374" i="20"/>
  <c r="BW390" i="20"/>
  <c r="BW398" i="20"/>
  <c r="BW406" i="20"/>
  <c r="BW414" i="20"/>
  <c r="BW422" i="20"/>
  <c r="BW430" i="20"/>
  <c r="BW337" i="20"/>
  <c r="BW369" i="20"/>
  <c r="BW387" i="20"/>
  <c r="BW395" i="20"/>
  <c r="BW403" i="20"/>
  <c r="BW411" i="20"/>
  <c r="BW419" i="20"/>
  <c r="BW427" i="20"/>
  <c r="BW435" i="20"/>
  <c r="BW318" i="20"/>
  <c r="BW350" i="20"/>
  <c r="BW382" i="20"/>
  <c r="BW384" i="20"/>
  <c r="BW392" i="20"/>
  <c r="BW400" i="20"/>
  <c r="BW408" i="20"/>
  <c r="BW416" i="20"/>
  <c r="BW424" i="20"/>
  <c r="BW432" i="20"/>
  <c r="BW397" i="20"/>
  <c r="BW418" i="20"/>
  <c r="BW429" i="20"/>
  <c r="BW445" i="20"/>
  <c r="BW358" i="20"/>
  <c r="BW410" i="20"/>
  <c r="BW421" i="20"/>
  <c r="BW442" i="20"/>
  <c r="BW450" i="20"/>
  <c r="BW345" i="20"/>
  <c r="BW405" i="20"/>
  <c r="BW439" i="20"/>
  <c r="BW447" i="20"/>
  <c r="BW386" i="20"/>
  <c r="BW444" i="20"/>
  <c r="BW377" i="20"/>
  <c r="BW413" i="20"/>
  <c r="BW437" i="20"/>
  <c r="BW441" i="20"/>
  <c r="BW449" i="20"/>
  <c r="BW394" i="20"/>
  <c r="BW431" i="20"/>
  <c r="BW438" i="20"/>
  <c r="BW446" i="20"/>
  <c r="BW304" i="20"/>
  <c r="BW389" i="20"/>
  <c r="BW423" i="20"/>
  <c r="BW434" i="20"/>
  <c r="BW443" i="20"/>
  <c r="BW451" i="20"/>
  <c r="BW456" i="20"/>
  <c r="BW464" i="20"/>
  <c r="BW472" i="20"/>
  <c r="BW480" i="20"/>
  <c r="BW488" i="20"/>
  <c r="BW496" i="20"/>
  <c r="BW448" i="20"/>
  <c r="BW461" i="20"/>
  <c r="BW469" i="20"/>
  <c r="BW477" i="20"/>
  <c r="BW485" i="20"/>
  <c r="BW493" i="20"/>
  <c r="BW452" i="20"/>
  <c r="BW458" i="20"/>
  <c r="BW466" i="20"/>
  <c r="BW474" i="20"/>
  <c r="BW482" i="20"/>
  <c r="BW490" i="20"/>
  <c r="BW498" i="20"/>
  <c r="BW402" i="20"/>
  <c r="BW455" i="20"/>
  <c r="BW463" i="20"/>
  <c r="BW471" i="20"/>
  <c r="BW479" i="20"/>
  <c r="BW487" i="20"/>
  <c r="BW495" i="20"/>
  <c r="BW326" i="20"/>
  <c r="BW426" i="20"/>
  <c r="BW440" i="20"/>
  <c r="BW453" i="20"/>
  <c r="BW460" i="20"/>
  <c r="BW468" i="20"/>
  <c r="BW476" i="20"/>
  <c r="BW484" i="20"/>
  <c r="BW492" i="20"/>
  <c r="BW500" i="20"/>
  <c r="BW457" i="20"/>
  <c r="BW465" i="20"/>
  <c r="BW473" i="20"/>
  <c r="BW481" i="20"/>
  <c r="BW489" i="20"/>
  <c r="BW497" i="20"/>
  <c r="BW454" i="20"/>
  <c r="BW462" i="20"/>
  <c r="BW470" i="20"/>
  <c r="BW478" i="20"/>
  <c r="BW486" i="20"/>
  <c r="BW494" i="20"/>
  <c r="BW459" i="20"/>
  <c r="BW467" i="20"/>
  <c r="BW475" i="20"/>
  <c r="BW483" i="20"/>
  <c r="BW491" i="20"/>
  <c r="BW499" i="20"/>
  <c r="BT7" i="3"/>
  <c r="AV4" i="3"/>
  <c r="AV4" i="21" s="1"/>
  <c r="BX4" i="3"/>
  <c r="BX4" i="21" s="1"/>
  <c r="BX3" i="3"/>
  <c r="BX3" i="21" s="1"/>
  <c r="BY5" i="3"/>
  <c r="BX5" i="20"/>
  <c r="BX5" i="14"/>
  <c r="BW4" i="20"/>
  <c r="BW6" i="20"/>
  <c r="BX9" i="20" l="1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207" i="20"/>
  <c r="BX215" i="20"/>
  <c r="BX184" i="20"/>
  <c r="BX188" i="20"/>
  <c r="BX192" i="20"/>
  <c r="BX200" i="20"/>
  <c r="BX204" i="20"/>
  <c r="BX212" i="20"/>
  <c r="BX220" i="20"/>
  <c r="BX185" i="20"/>
  <c r="BX193" i="20"/>
  <c r="BX201" i="20"/>
  <c r="BX209" i="20"/>
  <c r="BX217" i="20"/>
  <c r="BX164" i="20"/>
  <c r="BX186" i="20"/>
  <c r="BX194" i="20"/>
  <c r="BX206" i="20"/>
  <c r="BX214" i="20"/>
  <c r="BX195" i="20"/>
  <c r="BX199" i="20"/>
  <c r="BX203" i="20"/>
  <c r="BX211" i="20"/>
  <c r="BX219" i="20"/>
  <c r="BX182" i="20"/>
  <c r="BX190" i="20"/>
  <c r="BX198" i="20"/>
  <c r="BX202" i="20"/>
  <c r="BX210" i="20"/>
  <c r="BX218" i="20"/>
  <c r="BX205" i="20"/>
  <c r="BX222" i="20"/>
  <c r="BX230" i="20"/>
  <c r="BX238" i="20"/>
  <c r="BX246" i="20"/>
  <c r="BX227" i="20"/>
  <c r="BX235" i="20"/>
  <c r="BX243" i="20"/>
  <c r="BX189" i="20"/>
  <c r="BX213" i="20"/>
  <c r="BX224" i="20"/>
  <c r="BX232" i="20"/>
  <c r="BX240" i="20"/>
  <c r="BX248" i="20"/>
  <c r="BX208" i="20"/>
  <c r="BX221" i="20"/>
  <c r="BX229" i="20"/>
  <c r="BX237" i="20"/>
  <c r="BX245" i="20"/>
  <c r="BX197" i="20"/>
  <c r="BX226" i="20"/>
  <c r="BX234" i="20"/>
  <c r="BX242" i="20"/>
  <c r="BX196" i="20"/>
  <c r="BX216" i="20"/>
  <c r="BX223" i="20"/>
  <c r="BX231" i="20"/>
  <c r="BX239" i="20"/>
  <c r="BX247" i="20"/>
  <c r="BX228" i="20"/>
  <c r="BX236" i="20"/>
  <c r="BX244" i="20"/>
  <c r="BX225" i="20"/>
  <c r="BX233" i="20"/>
  <c r="BX241" i="20"/>
  <c r="BX255" i="20"/>
  <c r="BX263" i="20"/>
  <c r="BX271" i="20"/>
  <c r="BX279" i="20"/>
  <c r="BX252" i="20"/>
  <c r="BX260" i="20"/>
  <c r="BX268" i="20"/>
  <c r="BX276" i="20"/>
  <c r="BX284" i="20"/>
  <c r="BX257" i="20"/>
  <c r="BX265" i="20"/>
  <c r="BX273" i="20"/>
  <c r="BX281" i="20"/>
  <c r="BX254" i="20"/>
  <c r="BX262" i="20"/>
  <c r="BX270" i="20"/>
  <c r="BX278" i="20"/>
  <c r="BX249" i="20"/>
  <c r="BX251" i="20"/>
  <c r="BX259" i="20"/>
  <c r="BX267" i="20"/>
  <c r="BX275" i="20"/>
  <c r="BX283" i="20"/>
  <c r="BX256" i="20"/>
  <c r="BX264" i="20"/>
  <c r="BX272" i="20"/>
  <c r="BX280" i="20"/>
  <c r="BX269" i="20"/>
  <c r="BX288" i="20"/>
  <c r="BX296" i="20"/>
  <c r="BX304" i="20"/>
  <c r="BX312" i="20"/>
  <c r="BX250" i="20"/>
  <c r="BX282" i="20"/>
  <c r="BX293" i="20"/>
  <c r="BX301" i="20"/>
  <c r="BX309" i="20"/>
  <c r="BX277" i="20"/>
  <c r="BX290" i="20"/>
  <c r="BX298" i="20"/>
  <c r="BX306" i="20"/>
  <c r="BX258" i="20"/>
  <c r="BX287" i="20"/>
  <c r="BX295" i="20"/>
  <c r="BX303" i="20"/>
  <c r="BX311" i="20"/>
  <c r="BX253" i="20"/>
  <c r="BX285" i="20"/>
  <c r="BX292" i="20"/>
  <c r="BX300" i="20"/>
  <c r="BX308" i="20"/>
  <c r="BX266" i="20"/>
  <c r="BX289" i="20"/>
  <c r="BX297" i="20"/>
  <c r="BX305" i="20"/>
  <c r="BX313" i="20"/>
  <c r="BX261" i="20"/>
  <c r="BX286" i="20"/>
  <c r="BX294" i="20"/>
  <c r="BX302" i="20"/>
  <c r="BX310" i="20"/>
  <c r="BX318" i="20"/>
  <c r="BX326" i="20"/>
  <c r="BX334" i="20"/>
  <c r="BX342" i="20"/>
  <c r="BX350" i="20"/>
  <c r="BX358" i="20"/>
  <c r="BX366" i="20"/>
  <c r="BX374" i="20"/>
  <c r="BX382" i="20"/>
  <c r="BX315" i="20"/>
  <c r="BX323" i="20"/>
  <c r="BX331" i="20"/>
  <c r="BX339" i="20"/>
  <c r="BX347" i="20"/>
  <c r="BX355" i="20"/>
  <c r="BX363" i="20"/>
  <c r="BX371" i="20"/>
  <c r="BX379" i="20"/>
  <c r="BX291" i="20"/>
  <c r="BX320" i="20"/>
  <c r="BX328" i="20"/>
  <c r="BX336" i="20"/>
  <c r="BX344" i="20"/>
  <c r="BX352" i="20"/>
  <c r="BX360" i="20"/>
  <c r="BX368" i="20"/>
  <c r="BX376" i="20"/>
  <c r="BX317" i="20"/>
  <c r="BX325" i="20"/>
  <c r="BX333" i="20"/>
  <c r="BX341" i="20"/>
  <c r="BX349" i="20"/>
  <c r="BX357" i="20"/>
  <c r="BX365" i="20"/>
  <c r="BX373" i="20"/>
  <c r="BX381" i="20"/>
  <c r="BX274" i="20"/>
  <c r="BX307" i="20"/>
  <c r="BX314" i="20"/>
  <c r="BX322" i="20"/>
  <c r="BX330" i="20"/>
  <c r="BX338" i="20"/>
  <c r="BX346" i="20"/>
  <c r="BX354" i="20"/>
  <c r="BX362" i="20"/>
  <c r="BX370" i="20"/>
  <c r="BX378" i="20"/>
  <c r="BX319" i="20"/>
  <c r="BX327" i="20"/>
  <c r="BX335" i="20"/>
  <c r="BX343" i="20"/>
  <c r="BX351" i="20"/>
  <c r="BX359" i="20"/>
  <c r="BX367" i="20"/>
  <c r="BX375" i="20"/>
  <c r="BX340" i="20"/>
  <c r="BX372" i="20"/>
  <c r="BX386" i="20"/>
  <c r="BX394" i="20"/>
  <c r="BX402" i="20"/>
  <c r="BX410" i="20"/>
  <c r="BX299" i="20"/>
  <c r="BX321" i="20"/>
  <c r="BX353" i="20"/>
  <c r="BX383" i="20"/>
  <c r="BX391" i="20"/>
  <c r="BX399" i="20"/>
  <c r="BX407" i="20"/>
  <c r="BX415" i="20"/>
  <c r="BX423" i="20"/>
  <c r="BX431" i="20"/>
  <c r="BX316" i="20"/>
  <c r="BX348" i="20"/>
  <c r="BX380" i="20"/>
  <c r="BX388" i="20"/>
  <c r="BX396" i="20"/>
  <c r="BX404" i="20"/>
  <c r="BX412" i="20"/>
  <c r="BX420" i="20"/>
  <c r="BX428" i="20"/>
  <c r="BX436" i="20"/>
  <c r="BX329" i="20"/>
  <c r="BX361" i="20"/>
  <c r="BX385" i="20"/>
  <c r="BX393" i="20"/>
  <c r="BX401" i="20"/>
  <c r="BX409" i="20"/>
  <c r="BX417" i="20"/>
  <c r="BX425" i="20"/>
  <c r="BX433" i="20"/>
  <c r="BX324" i="20"/>
  <c r="BX356" i="20"/>
  <c r="BX390" i="20"/>
  <c r="BX398" i="20"/>
  <c r="BX406" i="20"/>
  <c r="BX414" i="20"/>
  <c r="BX422" i="20"/>
  <c r="BX430" i="20"/>
  <c r="BX337" i="20"/>
  <c r="BX369" i="20"/>
  <c r="BX387" i="20"/>
  <c r="BX395" i="20"/>
  <c r="BX403" i="20"/>
  <c r="BX411" i="20"/>
  <c r="BX419" i="20"/>
  <c r="BX427" i="20"/>
  <c r="BX435" i="20"/>
  <c r="BX384" i="20"/>
  <c r="BX416" i="20"/>
  <c r="BX426" i="20"/>
  <c r="BX440" i="20"/>
  <c r="BX448" i="20"/>
  <c r="BX397" i="20"/>
  <c r="BX418" i="20"/>
  <c r="BX429" i="20"/>
  <c r="BX445" i="20"/>
  <c r="BX453" i="20"/>
  <c r="BX392" i="20"/>
  <c r="BX421" i="20"/>
  <c r="BX432" i="20"/>
  <c r="BX442" i="20"/>
  <c r="BX450" i="20"/>
  <c r="BX345" i="20"/>
  <c r="BX405" i="20"/>
  <c r="BX424" i="20"/>
  <c r="BX439" i="20"/>
  <c r="BX447" i="20"/>
  <c r="BX332" i="20"/>
  <c r="BX400" i="20"/>
  <c r="BX444" i="20"/>
  <c r="BX377" i="20"/>
  <c r="BX413" i="20"/>
  <c r="BX437" i="20"/>
  <c r="BX441" i="20"/>
  <c r="BX449" i="20"/>
  <c r="BX364" i="20"/>
  <c r="BX408" i="20"/>
  <c r="BX438" i="20"/>
  <c r="BX446" i="20"/>
  <c r="BX459" i="20"/>
  <c r="BX467" i="20"/>
  <c r="BX475" i="20"/>
  <c r="BX483" i="20"/>
  <c r="BX491" i="20"/>
  <c r="BX499" i="20"/>
  <c r="BX456" i="20"/>
  <c r="BX464" i="20"/>
  <c r="BX472" i="20"/>
  <c r="BX480" i="20"/>
  <c r="BX488" i="20"/>
  <c r="BX496" i="20"/>
  <c r="BX434" i="20"/>
  <c r="BX443" i="20"/>
  <c r="BX461" i="20"/>
  <c r="BX469" i="20"/>
  <c r="BX477" i="20"/>
  <c r="BX485" i="20"/>
  <c r="BX493" i="20"/>
  <c r="BX452" i="20"/>
  <c r="BX458" i="20"/>
  <c r="BX466" i="20"/>
  <c r="BX474" i="20"/>
  <c r="BX482" i="20"/>
  <c r="BX490" i="20"/>
  <c r="BX498" i="20"/>
  <c r="BX389" i="20"/>
  <c r="BX451" i="20"/>
  <c r="BX455" i="20"/>
  <c r="BX463" i="20"/>
  <c r="BX471" i="20"/>
  <c r="BX479" i="20"/>
  <c r="BX487" i="20"/>
  <c r="BX495" i="20"/>
  <c r="BX460" i="20"/>
  <c r="BX468" i="20"/>
  <c r="BX476" i="20"/>
  <c r="BX484" i="20"/>
  <c r="BX492" i="20"/>
  <c r="BX500" i="20"/>
  <c r="BX457" i="20"/>
  <c r="BX465" i="20"/>
  <c r="BX473" i="20"/>
  <c r="BX481" i="20"/>
  <c r="BX489" i="20"/>
  <c r="BX497" i="20"/>
  <c r="BX454" i="20"/>
  <c r="BX462" i="20"/>
  <c r="BX470" i="20"/>
  <c r="BX478" i="20"/>
  <c r="BX486" i="20"/>
  <c r="BX494" i="20"/>
  <c r="BY18" i="3"/>
  <c r="BY10" i="3"/>
  <c r="BY17" i="3"/>
  <c r="BY16" i="3"/>
  <c r="BY15" i="3"/>
  <c r="BY13" i="3"/>
  <c r="BY14" i="3"/>
  <c r="BY12" i="3"/>
  <c r="BY11" i="3"/>
  <c r="BY7" i="3"/>
  <c r="BU7" i="3"/>
  <c r="BY4" i="3"/>
  <c r="BY4" i="21" s="1"/>
  <c r="BY3" i="3"/>
  <c r="BY3" i="21" s="1"/>
  <c r="AW3" i="3"/>
  <c r="AW3" i="21" s="1"/>
  <c r="BX4" i="20"/>
  <c r="BX6" i="20"/>
  <c r="BZ5" i="3"/>
  <c r="BY5" i="20"/>
  <c r="BY5" i="14"/>
  <c r="BY12" i="20" l="1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202" i="20"/>
  <c r="BY210" i="20"/>
  <c r="BY218" i="20"/>
  <c r="BY167" i="20"/>
  <c r="BY183" i="20"/>
  <c r="BY187" i="20"/>
  <c r="BY191" i="20"/>
  <c r="BY207" i="20"/>
  <c r="BY215" i="20"/>
  <c r="BY184" i="20"/>
  <c r="BY188" i="20"/>
  <c r="BY192" i="20"/>
  <c r="BY200" i="20"/>
  <c r="BY204" i="20"/>
  <c r="BY212" i="20"/>
  <c r="BY220" i="20"/>
  <c r="BY185" i="20"/>
  <c r="BY193" i="20"/>
  <c r="BY201" i="20"/>
  <c r="BY209" i="20"/>
  <c r="BY217" i="20"/>
  <c r="BY181" i="20"/>
  <c r="BY186" i="20"/>
  <c r="BY194" i="20"/>
  <c r="BY206" i="20"/>
  <c r="BY214" i="20"/>
  <c r="BY175" i="20"/>
  <c r="BY189" i="20"/>
  <c r="BY197" i="20"/>
  <c r="BY205" i="20"/>
  <c r="BY213" i="20"/>
  <c r="BY225" i="20"/>
  <c r="BY233" i="20"/>
  <c r="BY241" i="20"/>
  <c r="BY219" i="20"/>
  <c r="BY222" i="20"/>
  <c r="BY230" i="20"/>
  <c r="BY238" i="20"/>
  <c r="BY246" i="20"/>
  <c r="BY227" i="20"/>
  <c r="BY235" i="20"/>
  <c r="BY243" i="20"/>
  <c r="BY199" i="20"/>
  <c r="BY224" i="20"/>
  <c r="BY232" i="20"/>
  <c r="BY240" i="20"/>
  <c r="BY248" i="20"/>
  <c r="BY208" i="20"/>
  <c r="BY221" i="20"/>
  <c r="BY229" i="20"/>
  <c r="BY237" i="20"/>
  <c r="BY245" i="20"/>
  <c r="BY203" i="20"/>
  <c r="BY226" i="20"/>
  <c r="BY234" i="20"/>
  <c r="BY242" i="20"/>
  <c r="BY196" i="20"/>
  <c r="BY216" i="20"/>
  <c r="BY223" i="20"/>
  <c r="BY231" i="20"/>
  <c r="BY239" i="20"/>
  <c r="BY247" i="20"/>
  <c r="BY195" i="20"/>
  <c r="BY211" i="20"/>
  <c r="BY228" i="20"/>
  <c r="BY236" i="20"/>
  <c r="BY244" i="20"/>
  <c r="BY250" i="20"/>
  <c r="BY258" i="20"/>
  <c r="BY266" i="20"/>
  <c r="BY274" i="20"/>
  <c r="BY282" i="20"/>
  <c r="BY255" i="20"/>
  <c r="BY263" i="20"/>
  <c r="BY271" i="20"/>
  <c r="BY279" i="20"/>
  <c r="BY252" i="20"/>
  <c r="BY260" i="20"/>
  <c r="BY268" i="20"/>
  <c r="BY276" i="20"/>
  <c r="BY284" i="20"/>
  <c r="BY257" i="20"/>
  <c r="BY265" i="20"/>
  <c r="BY273" i="20"/>
  <c r="BY281" i="20"/>
  <c r="BY254" i="20"/>
  <c r="BY262" i="20"/>
  <c r="BY270" i="20"/>
  <c r="BY278" i="20"/>
  <c r="BY249" i="20"/>
  <c r="BY251" i="20"/>
  <c r="BY259" i="20"/>
  <c r="BY267" i="20"/>
  <c r="BY275" i="20"/>
  <c r="BY283" i="20"/>
  <c r="BY256" i="20"/>
  <c r="BY291" i="20"/>
  <c r="BY299" i="20"/>
  <c r="BY307" i="20"/>
  <c r="BY269" i="20"/>
  <c r="BY288" i="20"/>
  <c r="BY296" i="20"/>
  <c r="BY304" i="20"/>
  <c r="BY312" i="20"/>
  <c r="BY264" i="20"/>
  <c r="BY293" i="20"/>
  <c r="BY301" i="20"/>
  <c r="BY309" i="20"/>
  <c r="BY277" i="20"/>
  <c r="BY290" i="20"/>
  <c r="BY298" i="20"/>
  <c r="BY306" i="20"/>
  <c r="BY272" i="20"/>
  <c r="BY287" i="20"/>
  <c r="BY295" i="20"/>
  <c r="BY303" i="20"/>
  <c r="BY311" i="20"/>
  <c r="BY253" i="20"/>
  <c r="BY285" i="20"/>
  <c r="BY292" i="20"/>
  <c r="BY300" i="20"/>
  <c r="BY308" i="20"/>
  <c r="BY280" i="20"/>
  <c r="BY289" i="20"/>
  <c r="BY297" i="20"/>
  <c r="BY305" i="20"/>
  <c r="BY313" i="20"/>
  <c r="BY294" i="20"/>
  <c r="BY321" i="20"/>
  <c r="BY329" i="20"/>
  <c r="BY337" i="20"/>
  <c r="BY345" i="20"/>
  <c r="BY353" i="20"/>
  <c r="BY361" i="20"/>
  <c r="BY369" i="20"/>
  <c r="BY377" i="20"/>
  <c r="BY318" i="20"/>
  <c r="BY326" i="20"/>
  <c r="BY334" i="20"/>
  <c r="BY342" i="20"/>
  <c r="BY350" i="20"/>
  <c r="BY358" i="20"/>
  <c r="BY366" i="20"/>
  <c r="BY374" i="20"/>
  <c r="BY382" i="20"/>
  <c r="BY310" i="20"/>
  <c r="BY315" i="20"/>
  <c r="BY323" i="20"/>
  <c r="BY331" i="20"/>
  <c r="BY339" i="20"/>
  <c r="BY347" i="20"/>
  <c r="BY355" i="20"/>
  <c r="BY363" i="20"/>
  <c r="BY371" i="20"/>
  <c r="BY379" i="20"/>
  <c r="BY286" i="20"/>
  <c r="BY320" i="20"/>
  <c r="BY328" i="20"/>
  <c r="BY336" i="20"/>
  <c r="BY344" i="20"/>
  <c r="BY352" i="20"/>
  <c r="BY360" i="20"/>
  <c r="BY368" i="20"/>
  <c r="BY376" i="20"/>
  <c r="BY317" i="20"/>
  <c r="BY325" i="20"/>
  <c r="BY333" i="20"/>
  <c r="BY341" i="20"/>
  <c r="BY349" i="20"/>
  <c r="BY357" i="20"/>
  <c r="BY365" i="20"/>
  <c r="BY373" i="20"/>
  <c r="BY381" i="20"/>
  <c r="BY261" i="20"/>
  <c r="BY302" i="20"/>
  <c r="BY314" i="20"/>
  <c r="BY322" i="20"/>
  <c r="BY330" i="20"/>
  <c r="BY338" i="20"/>
  <c r="BY346" i="20"/>
  <c r="BY354" i="20"/>
  <c r="BY362" i="20"/>
  <c r="BY370" i="20"/>
  <c r="BY378" i="20"/>
  <c r="BY327" i="20"/>
  <c r="BY359" i="20"/>
  <c r="BY389" i="20"/>
  <c r="BY397" i="20"/>
  <c r="BY405" i="20"/>
  <c r="BY413" i="20"/>
  <c r="BY340" i="20"/>
  <c r="BY372" i="20"/>
  <c r="BY386" i="20"/>
  <c r="BY394" i="20"/>
  <c r="BY402" i="20"/>
  <c r="BY410" i="20"/>
  <c r="BY418" i="20"/>
  <c r="BY426" i="20"/>
  <c r="BY434" i="20"/>
  <c r="BY335" i="20"/>
  <c r="BY367" i="20"/>
  <c r="BY383" i="20"/>
  <c r="BY391" i="20"/>
  <c r="BY399" i="20"/>
  <c r="BY407" i="20"/>
  <c r="BY415" i="20"/>
  <c r="BY423" i="20"/>
  <c r="BY431" i="20"/>
  <c r="BY316" i="20"/>
  <c r="BY348" i="20"/>
  <c r="BY380" i="20"/>
  <c r="BY388" i="20"/>
  <c r="BY396" i="20"/>
  <c r="BY404" i="20"/>
  <c r="BY412" i="20"/>
  <c r="BY420" i="20"/>
  <c r="BY428" i="20"/>
  <c r="BY343" i="20"/>
  <c r="BY375" i="20"/>
  <c r="BY385" i="20"/>
  <c r="BY393" i="20"/>
  <c r="BY401" i="20"/>
  <c r="BY409" i="20"/>
  <c r="BY417" i="20"/>
  <c r="BY425" i="20"/>
  <c r="BY433" i="20"/>
  <c r="BY324" i="20"/>
  <c r="BY356" i="20"/>
  <c r="BY390" i="20"/>
  <c r="BY398" i="20"/>
  <c r="BY406" i="20"/>
  <c r="BY414" i="20"/>
  <c r="BY422" i="20"/>
  <c r="BY430" i="20"/>
  <c r="BY351" i="20"/>
  <c r="BY403" i="20"/>
  <c r="BY443" i="20"/>
  <c r="BY384" i="20"/>
  <c r="BY416" i="20"/>
  <c r="BY440" i="20"/>
  <c r="BY448" i="20"/>
  <c r="BY411" i="20"/>
  <c r="BY429" i="20"/>
  <c r="BY445" i="20"/>
  <c r="BY392" i="20"/>
  <c r="BY421" i="20"/>
  <c r="BY432" i="20"/>
  <c r="BY436" i="20"/>
  <c r="BY442" i="20"/>
  <c r="BY387" i="20"/>
  <c r="BY424" i="20"/>
  <c r="BY435" i="20"/>
  <c r="BY439" i="20"/>
  <c r="BY447" i="20"/>
  <c r="BY332" i="20"/>
  <c r="BY400" i="20"/>
  <c r="BY427" i="20"/>
  <c r="BY444" i="20"/>
  <c r="BY319" i="20"/>
  <c r="BY395" i="20"/>
  <c r="BY419" i="20"/>
  <c r="BY437" i="20"/>
  <c r="BY441" i="20"/>
  <c r="BY449" i="20"/>
  <c r="BY446" i="20"/>
  <c r="BY454" i="20"/>
  <c r="BY462" i="20"/>
  <c r="BY470" i="20"/>
  <c r="BY478" i="20"/>
  <c r="BY486" i="20"/>
  <c r="BY494" i="20"/>
  <c r="BY459" i="20"/>
  <c r="BY467" i="20"/>
  <c r="BY475" i="20"/>
  <c r="BY483" i="20"/>
  <c r="BY491" i="20"/>
  <c r="BY499" i="20"/>
  <c r="BY408" i="20"/>
  <c r="BY456" i="20"/>
  <c r="BY464" i="20"/>
  <c r="BY472" i="20"/>
  <c r="BY480" i="20"/>
  <c r="BY488" i="20"/>
  <c r="BY496" i="20"/>
  <c r="BY438" i="20"/>
  <c r="BY461" i="20"/>
  <c r="BY469" i="20"/>
  <c r="BY477" i="20"/>
  <c r="BY485" i="20"/>
  <c r="BY493" i="20"/>
  <c r="BY450" i="20"/>
  <c r="BY452" i="20"/>
  <c r="BY458" i="20"/>
  <c r="BY466" i="20"/>
  <c r="BY474" i="20"/>
  <c r="BY482" i="20"/>
  <c r="BY490" i="20"/>
  <c r="BY498" i="20"/>
  <c r="BY451" i="20"/>
  <c r="BY453" i="20"/>
  <c r="BY455" i="20"/>
  <c r="BY463" i="20"/>
  <c r="BY471" i="20"/>
  <c r="BY479" i="20"/>
  <c r="BY487" i="20"/>
  <c r="BY495" i="20"/>
  <c r="BY460" i="20"/>
  <c r="BY468" i="20"/>
  <c r="BY476" i="20"/>
  <c r="BY484" i="20"/>
  <c r="BY492" i="20"/>
  <c r="BY500" i="20"/>
  <c r="BY364" i="20"/>
  <c r="BY457" i="20"/>
  <c r="BY465" i="20"/>
  <c r="BY473" i="20"/>
  <c r="BY481" i="20"/>
  <c r="BY489" i="20"/>
  <c r="BY497" i="20"/>
  <c r="BZ17" i="3"/>
  <c r="BZ16" i="3"/>
  <c r="BZ15" i="3"/>
  <c r="BZ14" i="3"/>
  <c r="BZ13" i="3"/>
  <c r="BZ11" i="3"/>
  <c r="BZ12" i="3"/>
  <c r="BZ18" i="3"/>
  <c r="BZ10" i="3"/>
  <c r="BZ7" i="3"/>
  <c r="AW4" i="3"/>
  <c r="AW4" i="21" s="1"/>
  <c r="BZ4" i="3"/>
  <c r="BZ4" i="21" s="1"/>
  <c r="BZ3" i="3"/>
  <c r="BZ3" i="21" s="1"/>
  <c r="BY4" i="20"/>
  <c r="BY6" i="20"/>
  <c r="CA5" i="3"/>
  <c r="BZ5" i="14"/>
  <c r="BZ5" i="20"/>
  <c r="CA16" i="3" l="1"/>
  <c r="CA15" i="3"/>
  <c r="CA11" i="3"/>
  <c r="CA14" i="3"/>
  <c r="CA13" i="3"/>
  <c r="CA12" i="3"/>
  <c r="CA18" i="3"/>
  <c r="CA10" i="3"/>
  <c r="CA17" i="3"/>
  <c r="CA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205" i="20"/>
  <c r="BZ213" i="20"/>
  <c r="BZ182" i="20"/>
  <c r="BZ190" i="20"/>
  <c r="BZ198" i="20"/>
  <c r="BZ202" i="20"/>
  <c r="BZ210" i="20"/>
  <c r="BZ218" i="20"/>
  <c r="BZ162" i="20"/>
  <c r="BZ183" i="20"/>
  <c r="BZ187" i="20"/>
  <c r="BZ191" i="20"/>
  <c r="BZ207" i="20"/>
  <c r="BZ215" i="20"/>
  <c r="BZ184" i="20"/>
  <c r="BZ188" i="20"/>
  <c r="BZ192" i="20"/>
  <c r="BZ200" i="20"/>
  <c r="BZ204" i="20"/>
  <c r="BZ212" i="20"/>
  <c r="BZ220" i="20"/>
  <c r="BZ185" i="20"/>
  <c r="BZ193" i="20"/>
  <c r="BZ201" i="20"/>
  <c r="BZ209" i="20"/>
  <c r="BZ217" i="20"/>
  <c r="BZ170" i="20"/>
  <c r="BZ196" i="20"/>
  <c r="BZ208" i="20"/>
  <c r="BZ216" i="20"/>
  <c r="BZ195" i="20"/>
  <c r="BZ211" i="20"/>
  <c r="BZ228" i="20"/>
  <c r="BZ236" i="20"/>
  <c r="BZ244" i="20"/>
  <c r="BZ186" i="20"/>
  <c r="BZ194" i="20"/>
  <c r="BZ206" i="20"/>
  <c r="BZ225" i="20"/>
  <c r="BZ233" i="20"/>
  <c r="BZ241" i="20"/>
  <c r="BZ219" i="20"/>
  <c r="BZ222" i="20"/>
  <c r="BZ230" i="20"/>
  <c r="BZ238" i="20"/>
  <c r="BZ246" i="20"/>
  <c r="BZ214" i="20"/>
  <c r="BZ227" i="20"/>
  <c r="BZ235" i="20"/>
  <c r="BZ243" i="20"/>
  <c r="BZ199" i="20"/>
  <c r="BZ224" i="20"/>
  <c r="BZ232" i="20"/>
  <c r="BZ240" i="20"/>
  <c r="BZ248" i="20"/>
  <c r="BZ221" i="20"/>
  <c r="BZ229" i="20"/>
  <c r="BZ237" i="20"/>
  <c r="BZ245" i="20"/>
  <c r="BZ203" i="20"/>
  <c r="BZ226" i="20"/>
  <c r="BZ234" i="20"/>
  <c r="BZ242" i="20"/>
  <c r="BZ223" i="20"/>
  <c r="BZ231" i="20"/>
  <c r="BZ239" i="20"/>
  <c r="BZ247" i="20"/>
  <c r="BZ253" i="20"/>
  <c r="BZ261" i="20"/>
  <c r="BZ269" i="20"/>
  <c r="BZ277" i="20"/>
  <c r="BZ285" i="20"/>
  <c r="BZ250" i="20"/>
  <c r="BZ258" i="20"/>
  <c r="BZ266" i="20"/>
  <c r="BZ274" i="20"/>
  <c r="BZ282" i="20"/>
  <c r="BZ255" i="20"/>
  <c r="BZ263" i="20"/>
  <c r="BZ271" i="20"/>
  <c r="BZ279" i="20"/>
  <c r="BZ252" i="20"/>
  <c r="BZ260" i="20"/>
  <c r="BZ268" i="20"/>
  <c r="BZ276" i="20"/>
  <c r="BZ284" i="20"/>
  <c r="BZ257" i="20"/>
  <c r="BZ265" i="20"/>
  <c r="BZ273" i="20"/>
  <c r="BZ281" i="20"/>
  <c r="BZ254" i="20"/>
  <c r="BZ262" i="20"/>
  <c r="BZ270" i="20"/>
  <c r="BZ278" i="20"/>
  <c r="BZ249" i="20"/>
  <c r="BZ275" i="20"/>
  <c r="BZ286" i="20"/>
  <c r="BZ294" i="20"/>
  <c r="BZ302" i="20"/>
  <c r="BZ310" i="20"/>
  <c r="BZ256" i="20"/>
  <c r="BZ291" i="20"/>
  <c r="BZ299" i="20"/>
  <c r="BZ307" i="20"/>
  <c r="BZ251" i="20"/>
  <c r="BZ283" i="20"/>
  <c r="BZ288" i="20"/>
  <c r="BZ296" i="20"/>
  <c r="BZ304" i="20"/>
  <c r="BZ312" i="20"/>
  <c r="BZ264" i="20"/>
  <c r="BZ293" i="20"/>
  <c r="BZ301" i="20"/>
  <c r="BZ309" i="20"/>
  <c r="BZ259" i="20"/>
  <c r="BZ290" i="20"/>
  <c r="BZ298" i="20"/>
  <c r="BZ306" i="20"/>
  <c r="BZ272" i="20"/>
  <c r="BZ287" i="20"/>
  <c r="BZ295" i="20"/>
  <c r="BZ303" i="20"/>
  <c r="BZ311" i="20"/>
  <c r="BZ267" i="20"/>
  <c r="BZ292" i="20"/>
  <c r="BZ300" i="20"/>
  <c r="BZ308" i="20"/>
  <c r="BZ316" i="20"/>
  <c r="BZ324" i="20"/>
  <c r="BZ332" i="20"/>
  <c r="BZ340" i="20"/>
  <c r="BZ348" i="20"/>
  <c r="BZ356" i="20"/>
  <c r="BZ364" i="20"/>
  <c r="BZ372" i="20"/>
  <c r="BZ380" i="20"/>
  <c r="BZ289" i="20"/>
  <c r="BZ321" i="20"/>
  <c r="BZ329" i="20"/>
  <c r="BZ337" i="20"/>
  <c r="BZ345" i="20"/>
  <c r="BZ353" i="20"/>
  <c r="BZ361" i="20"/>
  <c r="BZ369" i="20"/>
  <c r="BZ377" i="20"/>
  <c r="BZ313" i="20"/>
  <c r="BZ318" i="20"/>
  <c r="BZ326" i="20"/>
  <c r="BZ334" i="20"/>
  <c r="BZ342" i="20"/>
  <c r="BZ350" i="20"/>
  <c r="BZ358" i="20"/>
  <c r="BZ366" i="20"/>
  <c r="BZ374" i="20"/>
  <c r="BZ382" i="20"/>
  <c r="BZ280" i="20"/>
  <c r="BZ305" i="20"/>
  <c r="BZ315" i="20"/>
  <c r="BZ323" i="20"/>
  <c r="BZ331" i="20"/>
  <c r="BZ339" i="20"/>
  <c r="BZ347" i="20"/>
  <c r="BZ355" i="20"/>
  <c r="BZ363" i="20"/>
  <c r="BZ371" i="20"/>
  <c r="BZ379" i="20"/>
  <c r="BZ320" i="20"/>
  <c r="BZ328" i="20"/>
  <c r="BZ336" i="20"/>
  <c r="BZ344" i="20"/>
  <c r="BZ352" i="20"/>
  <c r="BZ360" i="20"/>
  <c r="BZ368" i="20"/>
  <c r="BZ376" i="20"/>
  <c r="BZ317" i="20"/>
  <c r="BZ325" i="20"/>
  <c r="BZ333" i="20"/>
  <c r="BZ341" i="20"/>
  <c r="BZ349" i="20"/>
  <c r="BZ357" i="20"/>
  <c r="BZ365" i="20"/>
  <c r="BZ373" i="20"/>
  <c r="BZ381" i="20"/>
  <c r="BZ314" i="20"/>
  <c r="BZ346" i="20"/>
  <c r="BZ378" i="20"/>
  <c r="BZ384" i="20"/>
  <c r="BZ392" i="20"/>
  <c r="BZ400" i="20"/>
  <c r="BZ408" i="20"/>
  <c r="BZ416" i="20"/>
  <c r="BZ327" i="20"/>
  <c r="BZ359" i="20"/>
  <c r="BZ389" i="20"/>
  <c r="BZ397" i="20"/>
  <c r="BZ405" i="20"/>
  <c r="BZ413" i="20"/>
  <c r="BZ421" i="20"/>
  <c r="BZ429" i="20"/>
  <c r="BZ437" i="20"/>
  <c r="BZ322" i="20"/>
  <c r="BZ354" i="20"/>
  <c r="BZ386" i="20"/>
  <c r="BZ394" i="20"/>
  <c r="BZ402" i="20"/>
  <c r="BZ410" i="20"/>
  <c r="BZ418" i="20"/>
  <c r="BZ426" i="20"/>
  <c r="BZ434" i="20"/>
  <c r="BZ335" i="20"/>
  <c r="BZ367" i="20"/>
  <c r="BZ383" i="20"/>
  <c r="BZ391" i="20"/>
  <c r="BZ399" i="20"/>
  <c r="BZ407" i="20"/>
  <c r="BZ415" i="20"/>
  <c r="BZ423" i="20"/>
  <c r="BZ431" i="20"/>
  <c r="BZ330" i="20"/>
  <c r="BZ362" i="20"/>
  <c r="BZ388" i="20"/>
  <c r="BZ396" i="20"/>
  <c r="BZ404" i="20"/>
  <c r="BZ412" i="20"/>
  <c r="BZ420" i="20"/>
  <c r="BZ428" i="20"/>
  <c r="BZ436" i="20"/>
  <c r="BZ343" i="20"/>
  <c r="BZ375" i="20"/>
  <c r="BZ385" i="20"/>
  <c r="BZ393" i="20"/>
  <c r="BZ401" i="20"/>
  <c r="BZ409" i="20"/>
  <c r="BZ417" i="20"/>
  <c r="BZ425" i="20"/>
  <c r="BZ433" i="20"/>
  <c r="BZ390" i="20"/>
  <c r="BZ422" i="20"/>
  <c r="BZ438" i="20"/>
  <c r="BZ446" i="20"/>
  <c r="BZ351" i="20"/>
  <c r="BZ403" i="20"/>
  <c r="BZ443" i="20"/>
  <c r="BZ451" i="20"/>
  <c r="BZ338" i="20"/>
  <c r="BZ398" i="20"/>
  <c r="BZ440" i="20"/>
  <c r="BZ448" i="20"/>
  <c r="BZ411" i="20"/>
  <c r="BZ445" i="20"/>
  <c r="BZ297" i="20"/>
  <c r="BZ370" i="20"/>
  <c r="BZ406" i="20"/>
  <c r="BZ432" i="20"/>
  <c r="BZ442" i="20"/>
  <c r="BZ450" i="20"/>
  <c r="BZ387" i="20"/>
  <c r="BZ424" i="20"/>
  <c r="BZ435" i="20"/>
  <c r="BZ439" i="20"/>
  <c r="BZ447" i="20"/>
  <c r="BZ414" i="20"/>
  <c r="BZ427" i="20"/>
  <c r="BZ444" i="20"/>
  <c r="BZ452" i="20"/>
  <c r="BZ419" i="20"/>
  <c r="BZ457" i="20"/>
  <c r="BZ465" i="20"/>
  <c r="BZ473" i="20"/>
  <c r="BZ481" i="20"/>
  <c r="BZ489" i="20"/>
  <c r="BZ497" i="20"/>
  <c r="BZ441" i="20"/>
  <c r="BZ454" i="20"/>
  <c r="BZ462" i="20"/>
  <c r="BZ470" i="20"/>
  <c r="BZ478" i="20"/>
  <c r="BZ486" i="20"/>
  <c r="BZ494" i="20"/>
  <c r="BZ319" i="20"/>
  <c r="BZ459" i="20"/>
  <c r="BZ467" i="20"/>
  <c r="BZ475" i="20"/>
  <c r="BZ483" i="20"/>
  <c r="BZ491" i="20"/>
  <c r="BZ499" i="20"/>
  <c r="BZ395" i="20"/>
  <c r="BZ430" i="20"/>
  <c r="BZ456" i="20"/>
  <c r="BZ464" i="20"/>
  <c r="BZ472" i="20"/>
  <c r="BZ480" i="20"/>
  <c r="BZ488" i="20"/>
  <c r="BZ496" i="20"/>
  <c r="BZ461" i="20"/>
  <c r="BZ469" i="20"/>
  <c r="BZ477" i="20"/>
  <c r="BZ485" i="20"/>
  <c r="BZ493" i="20"/>
  <c r="BZ458" i="20"/>
  <c r="BZ466" i="20"/>
  <c r="BZ474" i="20"/>
  <c r="BZ482" i="20"/>
  <c r="BZ490" i="20"/>
  <c r="BZ498" i="20"/>
  <c r="BZ449" i="20"/>
  <c r="BZ453" i="20"/>
  <c r="BZ455" i="20"/>
  <c r="BZ463" i="20"/>
  <c r="BZ471" i="20"/>
  <c r="BZ479" i="20"/>
  <c r="BZ487" i="20"/>
  <c r="BZ495" i="20"/>
  <c r="BZ460" i="20"/>
  <c r="BZ468" i="20"/>
  <c r="BZ476" i="20"/>
  <c r="BZ484" i="20"/>
  <c r="BZ492" i="20"/>
  <c r="BZ500" i="20"/>
  <c r="CA4" i="3"/>
  <c r="CA4" i="21" s="1"/>
  <c r="CA3" i="3"/>
  <c r="CA3" i="21" s="1"/>
  <c r="AX3" i="3"/>
  <c r="AX3" i="21" s="1"/>
  <c r="BZ4" i="20"/>
  <c r="BZ6" i="20"/>
  <c r="CB5" i="3"/>
  <c r="CA5" i="14"/>
  <c r="CA5" i="20"/>
  <c r="CA10" i="20" l="1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208" i="20"/>
  <c r="CA216" i="20"/>
  <c r="CA189" i="20"/>
  <c r="CA197" i="20"/>
  <c r="CA205" i="20"/>
  <c r="CA213" i="20"/>
  <c r="CA182" i="20"/>
  <c r="CA190" i="20"/>
  <c r="CA198" i="20"/>
  <c r="CA202" i="20"/>
  <c r="CA210" i="20"/>
  <c r="CA218" i="20"/>
  <c r="CA183" i="20"/>
  <c r="CA187" i="20"/>
  <c r="CA191" i="20"/>
  <c r="CA207" i="20"/>
  <c r="CA215" i="20"/>
  <c r="CA184" i="20"/>
  <c r="CA188" i="20"/>
  <c r="CA192" i="20"/>
  <c r="CA200" i="20"/>
  <c r="CA204" i="20"/>
  <c r="CA212" i="20"/>
  <c r="CA220" i="20"/>
  <c r="CA186" i="20"/>
  <c r="CA195" i="20"/>
  <c r="CA199" i="20"/>
  <c r="CA203" i="20"/>
  <c r="CA211" i="20"/>
  <c r="CA219" i="20"/>
  <c r="CA223" i="20"/>
  <c r="CA231" i="20"/>
  <c r="CA239" i="20"/>
  <c r="CA247" i="20"/>
  <c r="CA228" i="20"/>
  <c r="CA236" i="20"/>
  <c r="CA244" i="20"/>
  <c r="CA181" i="20"/>
  <c r="CA194" i="20"/>
  <c r="CA206" i="20"/>
  <c r="CA225" i="20"/>
  <c r="CA233" i="20"/>
  <c r="CA241" i="20"/>
  <c r="CA193" i="20"/>
  <c r="CA201" i="20"/>
  <c r="CA222" i="20"/>
  <c r="CA230" i="20"/>
  <c r="CA238" i="20"/>
  <c r="CA246" i="20"/>
  <c r="CA214" i="20"/>
  <c r="CA227" i="20"/>
  <c r="CA235" i="20"/>
  <c r="CA243" i="20"/>
  <c r="CA209" i="20"/>
  <c r="CA224" i="20"/>
  <c r="CA232" i="20"/>
  <c r="CA240" i="20"/>
  <c r="CA248" i="20"/>
  <c r="CA173" i="20"/>
  <c r="CA185" i="20"/>
  <c r="CA221" i="20"/>
  <c r="CA229" i="20"/>
  <c r="CA237" i="20"/>
  <c r="CA245" i="20"/>
  <c r="CA217" i="20"/>
  <c r="CA226" i="20"/>
  <c r="CA234" i="20"/>
  <c r="CA242" i="20"/>
  <c r="CA256" i="20"/>
  <c r="CA264" i="20"/>
  <c r="CA272" i="20"/>
  <c r="CA280" i="20"/>
  <c r="CA253" i="20"/>
  <c r="CA261" i="20"/>
  <c r="CA269" i="20"/>
  <c r="CA277" i="20"/>
  <c r="CA285" i="20"/>
  <c r="CA250" i="20"/>
  <c r="CA258" i="20"/>
  <c r="CA266" i="20"/>
  <c r="CA274" i="20"/>
  <c r="CA282" i="20"/>
  <c r="CA255" i="20"/>
  <c r="CA263" i="20"/>
  <c r="CA271" i="20"/>
  <c r="CA279" i="20"/>
  <c r="CA252" i="20"/>
  <c r="CA260" i="20"/>
  <c r="CA268" i="20"/>
  <c r="CA276" i="20"/>
  <c r="CA284" i="20"/>
  <c r="CA257" i="20"/>
  <c r="CA265" i="20"/>
  <c r="CA273" i="20"/>
  <c r="CA281" i="20"/>
  <c r="CA262" i="20"/>
  <c r="CA289" i="20"/>
  <c r="CA297" i="20"/>
  <c r="CA305" i="20"/>
  <c r="CA313" i="20"/>
  <c r="CA249" i="20"/>
  <c r="CA275" i="20"/>
  <c r="CA286" i="20"/>
  <c r="CA294" i="20"/>
  <c r="CA302" i="20"/>
  <c r="CA310" i="20"/>
  <c r="CA270" i="20"/>
  <c r="CA291" i="20"/>
  <c r="CA299" i="20"/>
  <c r="CA307" i="20"/>
  <c r="CA251" i="20"/>
  <c r="CA283" i="20"/>
  <c r="CA288" i="20"/>
  <c r="CA296" i="20"/>
  <c r="CA304" i="20"/>
  <c r="CA312" i="20"/>
  <c r="CA278" i="20"/>
  <c r="CA293" i="20"/>
  <c r="CA301" i="20"/>
  <c r="CA309" i="20"/>
  <c r="CA259" i="20"/>
  <c r="CA290" i="20"/>
  <c r="CA298" i="20"/>
  <c r="CA306" i="20"/>
  <c r="CA254" i="20"/>
  <c r="CA287" i="20"/>
  <c r="CA295" i="20"/>
  <c r="CA303" i="20"/>
  <c r="CA311" i="20"/>
  <c r="CA319" i="20"/>
  <c r="CA327" i="20"/>
  <c r="CA335" i="20"/>
  <c r="CA343" i="20"/>
  <c r="CA351" i="20"/>
  <c r="CA359" i="20"/>
  <c r="CA367" i="20"/>
  <c r="CA375" i="20"/>
  <c r="CA308" i="20"/>
  <c r="CA316" i="20"/>
  <c r="CA324" i="20"/>
  <c r="CA332" i="20"/>
  <c r="CA340" i="20"/>
  <c r="CA348" i="20"/>
  <c r="CA356" i="20"/>
  <c r="CA364" i="20"/>
  <c r="CA372" i="20"/>
  <c r="CA380" i="20"/>
  <c r="CA321" i="20"/>
  <c r="CA329" i="20"/>
  <c r="CA337" i="20"/>
  <c r="CA345" i="20"/>
  <c r="CA353" i="20"/>
  <c r="CA361" i="20"/>
  <c r="CA369" i="20"/>
  <c r="CA377" i="20"/>
  <c r="CA318" i="20"/>
  <c r="CA326" i="20"/>
  <c r="CA334" i="20"/>
  <c r="CA342" i="20"/>
  <c r="CA350" i="20"/>
  <c r="CA358" i="20"/>
  <c r="CA366" i="20"/>
  <c r="CA374" i="20"/>
  <c r="CA382" i="20"/>
  <c r="CA267" i="20"/>
  <c r="CA300" i="20"/>
  <c r="CA315" i="20"/>
  <c r="CA323" i="20"/>
  <c r="CA331" i="20"/>
  <c r="CA339" i="20"/>
  <c r="CA347" i="20"/>
  <c r="CA355" i="20"/>
  <c r="CA363" i="20"/>
  <c r="CA371" i="20"/>
  <c r="CA379" i="20"/>
  <c r="CA320" i="20"/>
  <c r="CA328" i="20"/>
  <c r="CA336" i="20"/>
  <c r="CA344" i="20"/>
  <c r="CA352" i="20"/>
  <c r="CA360" i="20"/>
  <c r="CA368" i="20"/>
  <c r="CA376" i="20"/>
  <c r="CA333" i="20"/>
  <c r="CA365" i="20"/>
  <c r="CA387" i="20"/>
  <c r="CA395" i="20"/>
  <c r="CA403" i="20"/>
  <c r="CA411" i="20"/>
  <c r="CA292" i="20"/>
  <c r="CA314" i="20"/>
  <c r="CA346" i="20"/>
  <c r="CA378" i="20"/>
  <c r="CA384" i="20"/>
  <c r="CA392" i="20"/>
  <c r="CA400" i="20"/>
  <c r="CA408" i="20"/>
  <c r="CA416" i="20"/>
  <c r="CA424" i="20"/>
  <c r="CA432" i="20"/>
  <c r="CA341" i="20"/>
  <c r="CA373" i="20"/>
  <c r="CA389" i="20"/>
  <c r="CA397" i="20"/>
  <c r="CA405" i="20"/>
  <c r="CA413" i="20"/>
  <c r="CA421" i="20"/>
  <c r="CA429" i="20"/>
  <c r="CA437" i="20"/>
  <c r="CA322" i="20"/>
  <c r="CA354" i="20"/>
  <c r="CA386" i="20"/>
  <c r="CA394" i="20"/>
  <c r="CA402" i="20"/>
  <c r="CA410" i="20"/>
  <c r="CA418" i="20"/>
  <c r="CA426" i="20"/>
  <c r="CA434" i="20"/>
  <c r="CA317" i="20"/>
  <c r="CA349" i="20"/>
  <c r="CA381" i="20"/>
  <c r="CA383" i="20"/>
  <c r="CA391" i="20"/>
  <c r="CA399" i="20"/>
  <c r="CA407" i="20"/>
  <c r="CA415" i="20"/>
  <c r="CA423" i="20"/>
  <c r="CA431" i="20"/>
  <c r="CA330" i="20"/>
  <c r="CA362" i="20"/>
  <c r="CA388" i="20"/>
  <c r="CA396" i="20"/>
  <c r="CA404" i="20"/>
  <c r="CA412" i="20"/>
  <c r="CA420" i="20"/>
  <c r="CA428" i="20"/>
  <c r="CA436" i="20"/>
  <c r="CA409" i="20"/>
  <c r="CA419" i="20"/>
  <c r="CA430" i="20"/>
  <c r="CA441" i="20"/>
  <c r="CA449" i="20"/>
  <c r="CA390" i="20"/>
  <c r="CA422" i="20"/>
  <c r="CA433" i="20"/>
  <c r="CA438" i="20"/>
  <c r="CA446" i="20"/>
  <c r="CA385" i="20"/>
  <c r="CA425" i="20"/>
  <c r="CA443" i="20"/>
  <c r="CA451" i="20"/>
  <c r="CA338" i="20"/>
  <c r="CA398" i="20"/>
  <c r="CA417" i="20"/>
  <c r="CA440" i="20"/>
  <c r="CA448" i="20"/>
  <c r="CA325" i="20"/>
  <c r="CA393" i="20"/>
  <c r="CA445" i="20"/>
  <c r="CA370" i="20"/>
  <c r="CA406" i="20"/>
  <c r="CA442" i="20"/>
  <c r="CA450" i="20"/>
  <c r="CA357" i="20"/>
  <c r="CA401" i="20"/>
  <c r="CA435" i="20"/>
  <c r="CA439" i="20"/>
  <c r="CA447" i="20"/>
  <c r="CA460" i="20"/>
  <c r="CA468" i="20"/>
  <c r="CA476" i="20"/>
  <c r="CA484" i="20"/>
  <c r="CA492" i="20"/>
  <c r="CA500" i="20"/>
  <c r="CA414" i="20"/>
  <c r="CA457" i="20"/>
  <c r="CA465" i="20"/>
  <c r="CA473" i="20"/>
  <c r="CA481" i="20"/>
  <c r="CA489" i="20"/>
  <c r="CA497" i="20"/>
  <c r="CA454" i="20"/>
  <c r="CA462" i="20"/>
  <c r="CA470" i="20"/>
  <c r="CA478" i="20"/>
  <c r="CA486" i="20"/>
  <c r="CA494" i="20"/>
  <c r="CA459" i="20"/>
  <c r="CA467" i="20"/>
  <c r="CA475" i="20"/>
  <c r="CA483" i="20"/>
  <c r="CA491" i="20"/>
  <c r="CA499" i="20"/>
  <c r="CA456" i="20"/>
  <c r="CA464" i="20"/>
  <c r="CA472" i="20"/>
  <c r="CA480" i="20"/>
  <c r="CA488" i="20"/>
  <c r="CA496" i="20"/>
  <c r="CA452" i="20"/>
  <c r="CA461" i="20"/>
  <c r="CA469" i="20"/>
  <c r="CA477" i="20"/>
  <c r="CA485" i="20"/>
  <c r="CA493" i="20"/>
  <c r="CA427" i="20"/>
  <c r="CA458" i="20"/>
  <c r="CA466" i="20"/>
  <c r="CA474" i="20"/>
  <c r="CA482" i="20"/>
  <c r="CA490" i="20"/>
  <c r="CA498" i="20"/>
  <c r="CA444" i="20"/>
  <c r="CA453" i="20"/>
  <c r="CA455" i="20"/>
  <c r="CA463" i="20"/>
  <c r="CA471" i="20"/>
  <c r="CA479" i="20"/>
  <c r="CA487" i="20"/>
  <c r="CA495" i="20"/>
  <c r="CB15" i="3"/>
  <c r="CB14" i="3"/>
  <c r="CB13" i="3"/>
  <c r="CB12" i="3"/>
  <c r="CB11" i="3"/>
  <c r="CB10" i="3"/>
  <c r="CB17" i="3"/>
  <c r="CB18" i="3"/>
  <c r="CB16" i="3"/>
  <c r="CB7" i="3"/>
  <c r="AX4" i="3"/>
  <c r="AX4" i="21" s="1"/>
  <c r="CB3" i="3"/>
  <c r="CB3" i="21" s="1"/>
  <c r="CB4" i="3"/>
  <c r="CB4" i="21" s="1"/>
  <c r="CA6" i="20"/>
  <c r="CA4" i="20"/>
  <c r="CC5" i="3"/>
  <c r="CB5" i="14"/>
  <c r="CB5" i="20"/>
  <c r="CB13" i="20" l="1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203" i="20"/>
  <c r="CB211" i="20"/>
  <c r="CB219" i="20"/>
  <c r="CB180" i="20"/>
  <c r="CB196" i="20"/>
  <c r="CB208" i="20"/>
  <c r="CB216" i="20"/>
  <c r="CB189" i="20"/>
  <c r="CB197" i="20"/>
  <c r="CB205" i="20"/>
  <c r="CB213" i="20"/>
  <c r="CB176" i="20"/>
  <c r="CB182" i="20"/>
  <c r="CB190" i="20"/>
  <c r="CB198" i="20"/>
  <c r="CB202" i="20"/>
  <c r="CB210" i="20"/>
  <c r="CB218" i="20"/>
  <c r="CB183" i="20"/>
  <c r="CB187" i="20"/>
  <c r="CB191" i="20"/>
  <c r="CB207" i="20"/>
  <c r="CB215" i="20"/>
  <c r="CB168" i="20"/>
  <c r="CB185" i="20"/>
  <c r="CB186" i="20"/>
  <c r="CB194" i="20"/>
  <c r="CB206" i="20"/>
  <c r="CB214" i="20"/>
  <c r="CB217" i="20"/>
  <c r="CB226" i="20"/>
  <c r="CB234" i="20"/>
  <c r="CB242" i="20"/>
  <c r="CB188" i="20"/>
  <c r="CB212" i="20"/>
  <c r="CB223" i="20"/>
  <c r="CB231" i="20"/>
  <c r="CB239" i="20"/>
  <c r="CB247" i="20"/>
  <c r="CB228" i="20"/>
  <c r="CB236" i="20"/>
  <c r="CB244" i="20"/>
  <c r="CB184" i="20"/>
  <c r="CB220" i="20"/>
  <c r="CB225" i="20"/>
  <c r="CB233" i="20"/>
  <c r="CB241" i="20"/>
  <c r="CB193" i="20"/>
  <c r="CB201" i="20"/>
  <c r="CB222" i="20"/>
  <c r="CB230" i="20"/>
  <c r="CB238" i="20"/>
  <c r="CB246" i="20"/>
  <c r="CB192" i="20"/>
  <c r="CB200" i="20"/>
  <c r="CB227" i="20"/>
  <c r="CB235" i="20"/>
  <c r="CB243" i="20"/>
  <c r="CB209" i="20"/>
  <c r="CB224" i="20"/>
  <c r="CB232" i="20"/>
  <c r="CB240" i="20"/>
  <c r="CB248" i="20"/>
  <c r="CB204" i="20"/>
  <c r="CB221" i="20"/>
  <c r="CB229" i="20"/>
  <c r="CB237" i="20"/>
  <c r="CB245" i="20"/>
  <c r="CB249" i="20"/>
  <c r="CB251" i="20"/>
  <c r="CB259" i="20"/>
  <c r="CB267" i="20"/>
  <c r="CB275" i="20"/>
  <c r="CB283" i="20"/>
  <c r="CB256" i="20"/>
  <c r="CB264" i="20"/>
  <c r="CB272" i="20"/>
  <c r="CB280" i="20"/>
  <c r="CB253" i="20"/>
  <c r="CB261" i="20"/>
  <c r="CB269" i="20"/>
  <c r="CB277" i="20"/>
  <c r="CB285" i="20"/>
  <c r="CB250" i="20"/>
  <c r="CB258" i="20"/>
  <c r="CB266" i="20"/>
  <c r="CB274" i="20"/>
  <c r="CB282" i="20"/>
  <c r="CB255" i="20"/>
  <c r="CB263" i="20"/>
  <c r="CB271" i="20"/>
  <c r="CB279" i="20"/>
  <c r="CB252" i="20"/>
  <c r="CB260" i="20"/>
  <c r="CB268" i="20"/>
  <c r="CB276" i="20"/>
  <c r="CB284" i="20"/>
  <c r="CB281" i="20"/>
  <c r="CB292" i="20"/>
  <c r="CB300" i="20"/>
  <c r="CB308" i="20"/>
  <c r="CB262" i="20"/>
  <c r="CB289" i="20"/>
  <c r="CB297" i="20"/>
  <c r="CB305" i="20"/>
  <c r="CB313" i="20"/>
  <c r="CB257" i="20"/>
  <c r="CB286" i="20"/>
  <c r="CB294" i="20"/>
  <c r="CB302" i="20"/>
  <c r="CB310" i="20"/>
  <c r="CB270" i="20"/>
  <c r="CB291" i="20"/>
  <c r="CB299" i="20"/>
  <c r="CB307" i="20"/>
  <c r="CB265" i="20"/>
  <c r="CB288" i="20"/>
  <c r="CB296" i="20"/>
  <c r="CB304" i="20"/>
  <c r="CB312" i="20"/>
  <c r="CB278" i="20"/>
  <c r="CB293" i="20"/>
  <c r="CB301" i="20"/>
  <c r="CB309" i="20"/>
  <c r="CB273" i="20"/>
  <c r="CB290" i="20"/>
  <c r="CB298" i="20"/>
  <c r="CB306" i="20"/>
  <c r="CB287" i="20"/>
  <c r="CB314" i="20"/>
  <c r="CB322" i="20"/>
  <c r="CB330" i="20"/>
  <c r="CB338" i="20"/>
  <c r="CB346" i="20"/>
  <c r="CB354" i="20"/>
  <c r="CB362" i="20"/>
  <c r="CB370" i="20"/>
  <c r="CB378" i="20"/>
  <c r="CB319" i="20"/>
  <c r="CB327" i="20"/>
  <c r="CB335" i="20"/>
  <c r="CB343" i="20"/>
  <c r="CB351" i="20"/>
  <c r="CB359" i="20"/>
  <c r="CB367" i="20"/>
  <c r="CB375" i="20"/>
  <c r="CB303" i="20"/>
  <c r="CB316" i="20"/>
  <c r="CB324" i="20"/>
  <c r="CB332" i="20"/>
  <c r="CB340" i="20"/>
  <c r="CB348" i="20"/>
  <c r="CB356" i="20"/>
  <c r="CB364" i="20"/>
  <c r="CB372" i="20"/>
  <c r="CB380" i="20"/>
  <c r="CB321" i="20"/>
  <c r="CB329" i="20"/>
  <c r="CB337" i="20"/>
  <c r="CB345" i="20"/>
  <c r="CB353" i="20"/>
  <c r="CB361" i="20"/>
  <c r="CB369" i="20"/>
  <c r="CB377" i="20"/>
  <c r="CB318" i="20"/>
  <c r="CB326" i="20"/>
  <c r="CB334" i="20"/>
  <c r="CB342" i="20"/>
  <c r="CB350" i="20"/>
  <c r="CB358" i="20"/>
  <c r="CB366" i="20"/>
  <c r="CB374" i="20"/>
  <c r="CB382" i="20"/>
  <c r="CB254" i="20"/>
  <c r="CB295" i="20"/>
  <c r="CB315" i="20"/>
  <c r="CB323" i="20"/>
  <c r="CB331" i="20"/>
  <c r="CB339" i="20"/>
  <c r="CB347" i="20"/>
  <c r="CB355" i="20"/>
  <c r="CB363" i="20"/>
  <c r="CB371" i="20"/>
  <c r="CB379" i="20"/>
  <c r="CB320" i="20"/>
  <c r="CB352" i="20"/>
  <c r="CB390" i="20"/>
  <c r="CB398" i="20"/>
  <c r="CB406" i="20"/>
  <c r="CB414" i="20"/>
  <c r="CB333" i="20"/>
  <c r="CB365" i="20"/>
  <c r="CB387" i="20"/>
  <c r="CB395" i="20"/>
  <c r="CB403" i="20"/>
  <c r="CB411" i="20"/>
  <c r="CB419" i="20"/>
  <c r="CB427" i="20"/>
  <c r="CB435" i="20"/>
  <c r="CB328" i="20"/>
  <c r="CB360" i="20"/>
  <c r="CB384" i="20"/>
  <c r="CB392" i="20"/>
  <c r="CB400" i="20"/>
  <c r="CB408" i="20"/>
  <c r="CB416" i="20"/>
  <c r="CB424" i="20"/>
  <c r="CB432" i="20"/>
  <c r="CB341" i="20"/>
  <c r="CB373" i="20"/>
  <c r="CB389" i="20"/>
  <c r="CB397" i="20"/>
  <c r="CB405" i="20"/>
  <c r="CB413" i="20"/>
  <c r="CB421" i="20"/>
  <c r="CB429" i="20"/>
  <c r="CB336" i="20"/>
  <c r="CB368" i="20"/>
  <c r="CB386" i="20"/>
  <c r="CB394" i="20"/>
  <c r="CB402" i="20"/>
  <c r="CB410" i="20"/>
  <c r="CB418" i="20"/>
  <c r="CB426" i="20"/>
  <c r="CB434" i="20"/>
  <c r="CB317" i="20"/>
  <c r="CB349" i="20"/>
  <c r="CB381" i="20"/>
  <c r="CB383" i="20"/>
  <c r="CB391" i="20"/>
  <c r="CB399" i="20"/>
  <c r="CB407" i="20"/>
  <c r="CB415" i="20"/>
  <c r="CB423" i="20"/>
  <c r="CB431" i="20"/>
  <c r="CB344" i="20"/>
  <c r="CB396" i="20"/>
  <c r="CB444" i="20"/>
  <c r="CB311" i="20"/>
  <c r="CB409" i="20"/>
  <c r="CB430" i="20"/>
  <c r="CB441" i="20"/>
  <c r="CB449" i="20"/>
  <c r="CB376" i="20"/>
  <c r="CB404" i="20"/>
  <c r="CB422" i="20"/>
  <c r="CB433" i="20"/>
  <c r="CB438" i="20"/>
  <c r="CB446" i="20"/>
  <c r="CB385" i="20"/>
  <c r="CB425" i="20"/>
  <c r="CB443" i="20"/>
  <c r="CB412" i="20"/>
  <c r="CB417" i="20"/>
  <c r="CB428" i="20"/>
  <c r="CB436" i="20"/>
  <c r="CB440" i="20"/>
  <c r="CB448" i="20"/>
  <c r="CB325" i="20"/>
  <c r="CB393" i="20"/>
  <c r="CB420" i="20"/>
  <c r="CB445" i="20"/>
  <c r="CB388" i="20"/>
  <c r="CB442" i="20"/>
  <c r="CB450" i="20"/>
  <c r="CB437" i="20"/>
  <c r="CB439" i="20"/>
  <c r="CB453" i="20"/>
  <c r="CB455" i="20"/>
  <c r="CB463" i="20"/>
  <c r="CB471" i="20"/>
  <c r="CB479" i="20"/>
  <c r="CB487" i="20"/>
  <c r="CB495" i="20"/>
  <c r="CB460" i="20"/>
  <c r="CB468" i="20"/>
  <c r="CB476" i="20"/>
  <c r="CB484" i="20"/>
  <c r="CB492" i="20"/>
  <c r="CB500" i="20"/>
  <c r="CB401" i="20"/>
  <c r="CB457" i="20"/>
  <c r="CB465" i="20"/>
  <c r="CB473" i="20"/>
  <c r="CB481" i="20"/>
  <c r="CB489" i="20"/>
  <c r="CB497" i="20"/>
  <c r="CB454" i="20"/>
  <c r="CB462" i="20"/>
  <c r="CB470" i="20"/>
  <c r="CB478" i="20"/>
  <c r="CB486" i="20"/>
  <c r="CB494" i="20"/>
  <c r="CB459" i="20"/>
  <c r="CB467" i="20"/>
  <c r="CB475" i="20"/>
  <c r="CB483" i="20"/>
  <c r="CB491" i="20"/>
  <c r="CB499" i="20"/>
  <c r="CB357" i="20"/>
  <c r="CB447" i="20"/>
  <c r="CB456" i="20"/>
  <c r="CB464" i="20"/>
  <c r="CB472" i="20"/>
  <c r="CB480" i="20"/>
  <c r="CB488" i="20"/>
  <c r="CB496" i="20"/>
  <c r="CB451" i="20"/>
  <c r="CB452" i="20"/>
  <c r="CB461" i="20"/>
  <c r="CB469" i="20"/>
  <c r="CB477" i="20"/>
  <c r="CB485" i="20"/>
  <c r="CB493" i="20"/>
  <c r="CB458" i="20"/>
  <c r="CB466" i="20"/>
  <c r="CB474" i="20"/>
  <c r="CB482" i="20"/>
  <c r="CB490" i="20"/>
  <c r="CB498" i="20"/>
  <c r="CC14" i="3"/>
  <c r="CC13" i="3"/>
  <c r="CC12" i="3"/>
  <c r="CC11" i="3"/>
  <c r="CC18" i="3"/>
  <c r="CC10" i="3"/>
  <c r="CC16" i="3"/>
  <c r="CC17" i="3"/>
  <c r="CC15" i="3"/>
  <c r="CC7" i="3"/>
  <c r="CC3" i="3"/>
  <c r="CC3" i="21" s="1"/>
  <c r="CC4" i="3"/>
  <c r="CC4" i="21" s="1"/>
  <c r="AY3" i="3"/>
  <c r="AY3" i="21" s="1"/>
  <c r="CB6" i="20"/>
  <c r="CB4" i="20"/>
  <c r="CD5" i="3"/>
  <c r="CC5" i="14"/>
  <c r="CC5" i="20"/>
  <c r="CC8" i="20" l="1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206" i="20"/>
  <c r="CC214" i="20"/>
  <c r="CC195" i="20"/>
  <c r="CC199" i="20"/>
  <c r="CC203" i="20"/>
  <c r="CC211" i="20"/>
  <c r="CC219" i="20"/>
  <c r="CC196" i="20"/>
  <c r="CC208" i="20"/>
  <c r="CC216" i="20"/>
  <c r="CC189" i="20"/>
  <c r="CC197" i="20"/>
  <c r="CC205" i="20"/>
  <c r="CC213" i="20"/>
  <c r="CC171" i="20"/>
  <c r="CC182" i="20"/>
  <c r="CC190" i="20"/>
  <c r="CC198" i="20"/>
  <c r="CC202" i="20"/>
  <c r="CC210" i="20"/>
  <c r="CC218" i="20"/>
  <c r="CC179" i="20"/>
  <c r="CC181" i="20"/>
  <c r="CC184" i="20"/>
  <c r="CC163" i="20"/>
  <c r="CC185" i="20"/>
  <c r="CC193" i="20"/>
  <c r="CC201" i="20"/>
  <c r="CC209" i="20"/>
  <c r="CC217" i="20"/>
  <c r="CC183" i="20"/>
  <c r="CC204" i="20"/>
  <c r="CC221" i="20"/>
  <c r="CC229" i="20"/>
  <c r="CC237" i="20"/>
  <c r="CC245" i="20"/>
  <c r="CC226" i="20"/>
  <c r="CC234" i="20"/>
  <c r="CC242" i="20"/>
  <c r="CC188" i="20"/>
  <c r="CC212" i="20"/>
  <c r="CC223" i="20"/>
  <c r="CC231" i="20"/>
  <c r="CC239" i="20"/>
  <c r="CC247" i="20"/>
  <c r="CC207" i="20"/>
  <c r="CC228" i="20"/>
  <c r="CC236" i="20"/>
  <c r="CC244" i="20"/>
  <c r="CC220" i="20"/>
  <c r="CC225" i="20"/>
  <c r="CC233" i="20"/>
  <c r="CC241" i="20"/>
  <c r="CC249" i="20"/>
  <c r="CC215" i="20"/>
  <c r="CC222" i="20"/>
  <c r="CC230" i="20"/>
  <c r="CC238" i="20"/>
  <c r="CC246" i="20"/>
  <c r="CC187" i="20"/>
  <c r="CC192" i="20"/>
  <c r="CC200" i="20"/>
  <c r="CC227" i="20"/>
  <c r="CC235" i="20"/>
  <c r="CC243" i="20"/>
  <c r="CC191" i="20"/>
  <c r="CC224" i="20"/>
  <c r="CC232" i="20"/>
  <c r="CC240" i="20"/>
  <c r="CC248" i="20"/>
  <c r="CC254" i="20"/>
  <c r="CC262" i="20"/>
  <c r="CC270" i="20"/>
  <c r="CC278" i="20"/>
  <c r="CC251" i="20"/>
  <c r="CC259" i="20"/>
  <c r="CC267" i="20"/>
  <c r="CC275" i="20"/>
  <c r="CC283" i="20"/>
  <c r="CC256" i="20"/>
  <c r="CC264" i="20"/>
  <c r="CC272" i="20"/>
  <c r="CC280" i="20"/>
  <c r="CC253" i="20"/>
  <c r="CC261" i="20"/>
  <c r="CC269" i="20"/>
  <c r="CC277" i="20"/>
  <c r="CC285" i="20"/>
  <c r="CC250" i="20"/>
  <c r="CC258" i="20"/>
  <c r="CC266" i="20"/>
  <c r="CC274" i="20"/>
  <c r="CC282" i="20"/>
  <c r="CC255" i="20"/>
  <c r="CC263" i="20"/>
  <c r="CC271" i="20"/>
  <c r="CC279" i="20"/>
  <c r="CC268" i="20"/>
  <c r="CC287" i="20"/>
  <c r="CC295" i="20"/>
  <c r="CC303" i="20"/>
  <c r="CC311" i="20"/>
  <c r="CC281" i="20"/>
  <c r="CC292" i="20"/>
  <c r="CC300" i="20"/>
  <c r="CC308" i="20"/>
  <c r="CC276" i="20"/>
  <c r="CC289" i="20"/>
  <c r="CC297" i="20"/>
  <c r="CC305" i="20"/>
  <c r="CC257" i="20"/>
  <c r="CC286" i="20"/>
  <c r="CC294" i="20"/>
  <c r="CC302" i="20"/>
  <c r="CC310" i="20"/>
  <c r="CC252" i="20"/>
  <c r="CC284" i="20"/>
  <c r="CC291" i="20"/>
  <c r="CC299" i="20"/>
  <c r="CC307" i="20"/>
  <c r="CC265" i="20"/>
  <c r="CC288" i="20"/>
  <c r="CC296" i="20"/>
  <c r="CC304" i="20"/>
  <c r="CC312" i="20"/>
  <c r="CC260" i="20"/>
  <c r="CC293" i="20"/>
  <c r="CC301" i="20"/>
  <c r="CC309" i="20"/>
  <c r="CC306" i="20"/>
  <c r="CC317" i="20"/>
  <c r="CC325" i="20"/>
  <c r="CC333" i="20"/>
  <c r="CC341" i="20"/>
  <c r="CC349" i="20"/>
  <c r="CC357" i="20"/>
  <c r="CC365" i="20"/>
  <c r="CC373" i="20"/>
  <c r="CC381" i="20"/>
  <c r="CC314" i="20"/>
  <c r="CC322" i="20"/>
  <c r="CC330" i="20"/>
  <c r="CC338" i="20"/>
  <c r="CC346" i="20"/>
  <c r="CC354" i="20"/>
  <c r="CC362" i="20"/>
  <c r="CC370" i="20"/>
  <c r="CC378" i="20"/>
  <c r="CC319" i="20"/>
  <c r="CC327" i="20"/>
  <c r="CC335" i="20"/>
  <c r="CC343" i="20"/>
  <c r="CC351" i="20"/>
  <c r="CC359" i="20"/>
  <c r="CC367" i="20"/>
  <c r="CC375" i="20"/>
  <c r="CC273" i="20"/>
  <c r="CC298" i="20"/>
  <c r="CC313" i="20"/>
  <c r="CC316" i="20"/>
  <c r="CC324" i="20"/>
  <c r="CC332" i="20"/>
  <c r="CC340" i="20"/>
  <c r="CC348" i="20"/>
  <c r="CC356" i="20"/>
  <c r="CC364" i="20"/>
  <c r="CC372" i="20"/>
  <c r="CC380" i="20"/>
  <c r="CC321" i="20"/>
  <c r="CC329" i="20"/>
  <c r="CC337" i="20"/>
  <c r="CC345" i="20"/>
  <c r="CC353" i="20"/>
  <c r="CC361" i="20"/>
  <c r="CC369" i="20"/>
  <c r="CC377" i="20"/>
  <c r="CC318" i="20"/>
  <c r="CC326" i="20"/>
  <c r="CC334" i="20"/>
  <c r="CC342" i="20"/>
  <c r="CC350" i="20"/>
  <c r="CC358" i="20"/>
  <c r="CC366" i="20"/>
  <c r="CC374" i="20"/>
  <c r="CC382" i="20"/>
  <c r="CC339" i="20"/>
  <c r="CC371" i="20"/>
  <c r="CC385" i="20"/>
  <c r="CC393" i="20"/>
  <c r="CC401" i="20"/>
  <c r="CC409" i="20"/>
  <c r="CC320" i="20"/>
  <c r="CC352" i="20"/>
  <c r="CC390" i="20"/>
  <c r="CC398" i="20"/>
  <c r="CC406" i="20"/>
  <c r="CC414" i="20"/>
  <c r="CC422" i="20"/>
  <c r="CC430" i="20"/>
  <c r="CC315" i="20"/>
  <c r="CC347" i="20"/>
  <c r="CC379" i="20"/>
  <c r="CC387" i="20"/>
  <c r="CC395" i="20"/>
  <c r="CC403" i="20"/>
  <c r="CC411" i="20"/>
  <c r="CC419" i="20"/>
  <c r="CC427" i="20"/>
  <c r="CC435" i="20"/>
  <c r="CC328" i="20"/>
  <c r="CC360" i="20"/>
  <c r="CC384" i="20"/>
  <c r="CC392" i="20"/>
  <c r="CC400" i="20"/>
  <c r="CC408" i="20"/>
  <c r="CC416" i="20"/>
  <c r="CC424" i="20"/>
  <c r="CC432" i="20"/>
  <c r="CC323" i="20"/>
  <c r="CC355" i="20"/>
  <c r="CC389" i="20"/>
  <c r="CC397" i="20"/>
  <c r="CC405" i="20"/>
  <c r="CC413" i="20"/>
  <c r="CC421" i="20"/>
  <c r="CC429" i="20"/>
  <c r="CC437" i="20"/>
  <c r="CC336" i="20"/>
  <c r="CC368" i="20"/>
  <c r="CC386" i="20"/>
  <c r="CC394" i="20"/>
  <c r="CC402" i="20"/>
  <c r="CC410" i="20"/>
  <c r="CC418" i="20"/>
  <c r="CC426" i="20"/>
  <c r="CC434" i="20"/>
  <c r="CC383" i="20"/>
  <c r="CC415" i="20"/>
  <c r="CC439" i="20"/>
  <c r="CC447" i="20"/>
  <c r="CC344" i="20"/>
  <c r="CC396" i="20"/>
  <c r="CC444" i="20"/>
  <c r="CC452" i="20"/>
  <c r="CC290" i="20"/>
  <c r="CC331" i="20"/>
  <c r="CC391" i="20"/>
  <c r="CC441" i="20"/>
  <c r="CC449" i="20"/>
  <c r="CC376" i="20"/>
  <c r="CC404" i="20"/>
  <c r="CC433" i="20"/>
  <c r="CC438" i="20"/>
  <c r="CC446" i="20"/>
  <c r="CC363" i="20"/>
  <c r="CC399" i="20"/>
  <c r="CC425" i="20"/>
  <c r="CC443" i="20"/>
  <c r="CC412" i="20"/>
  <c r="CC417" i="20"/>
  <c r="CC428" i="20"/>
  <c r="CC436" i="20"/>
  <c r="CC440" i="20"/>
  <c r="CC448" i="20"/>
  <c r="CC407" i="20"/>
  <c r="CC420" i="20"/>
  <c r="CC431" i="20"/>
  <c r="CC445" i="20"/>
  <c r="CC453" i="20"/>
  <c r="CC458" i="20"/>
  <c r="CC466" i="20"/>
  <c r="CC474" i="20"/>
  <c r="CC482" i="20"/>
  <c r="CC490" i="20"/>
  <c r="CC498" i="20"/>
  <c r="CC455" i="20"/>
  <c r="CC463" i="20"/>
  <c r="CC471" i="20"/>
  <c r="CC479" i="20"/>
  <c r="CC487" i="20"/>
  <c r="CC495" i="20"/>
  <c r="CC460" i="20"/>
  <c r="CC468" i="20"/>
  <c r="CC476" i="20"/>
  <c r="CC484" i="20"/>
  <c r="CC492" i="20"/>
  <c r="CC500" i="20"/>
  <c r="CC388" i="20"/>
  <c r="CC457" i="20"/>
  <c r="CC465" i="20"/>
  <c r="CC473" i="20"/>
  <c r="CC481" i="20"/>
  <c r="CC489" i="20"/>
  <c r="CC497" i="20"/>
  <c r="CC454" i="20"/>
  <c r="CC462" i="20"/>
  <c r="CC470" i="20"/>
  <c r="CC478" i="20"/>
  <c r="CC486" i="20"/>
  <c r="CC494" i="20"/>
  <c r="CC450" i="20"/>
  <c r="CC459" i="20"/>
  <c r="CC467" i="20"/>
  <c r="CC475" i="20"/>
  <c r="CC483" i="20"/>
  <c r="CC491" i="20"/>
  <c r="CC499" i="20"/>
  <c r="CC442" i="20"/>
  <c r="CC456" i="20"/>
  <c r="CC464" i="20"/>
  <c r="CC472" i="20"/>
  <c r="CC480" i="20"/>
  <c r="CC488" i="20"/>
  <c r="CC496" i="20"/>
  <c r="CC423" i="20"/>
  <c r="CC451" i="20"/>
  <c r="CC461" i="20"/>
  <c r="CC469" i="20"/>
  <c r="CC477" i="20"/>
  <c r="CC485" i="20"/>
  <c r="CC493" i="20"/>
  <c r="CD13" i="3"/>
  <c r="CD12" i="3"/>
  <c r="CD11" i="3"/>
  <c r="CD18" i="3"/>
  <c r="CD10" i="3"/>
  <c r="CD17" i="3"/>
  <c r="CD16" i="3"/>
  <c r="CD15" i="3"/>
  <c r="CD14" i="3"/>
  <c r="CD7" i="3"/>
  <c r="CD4" i="3"/>
  <c r="CD4" i="21" s="1"/>
  <c r="CD3" i="3"/>
  <c r="CD3" i="21" s="1"/>
  <c r="AY4" i="3"/>
  <c r="AY4" i="21" s="1"/>
  <c r="CC6" i="20"/>
  <c r="CC4" i="20"/>
  <c r="CE5" i="3"/>
  <c r="CD5" i="14"/>
  <c r="CD5" i="20"/>
  <c r="CE12" i="3" l="1"/>
  <c r="CE11" i="3"/>
  <c r="CE18" i="3"/>
  <c r="CE10" i="3"/>
  <c r="CE15" i="3"/>
  <c r="CE17" i="3"/>
  <c r="CE16" i="3"/>
  <c r="CE14" i="3"/>
  <c r="CE13" i="3"/>
  <c r="CE7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201" i="20"/>
  <c r="CD209" i="20"/>
  <c r="CD217" i="20"/>
  <c r="CD186" i="20"/>
  <c r="CD194" i="20"/>
  <c r="CD206" i="20"/>
  <c r="CD214" i="20"/>
  <c r="CD174" i="20"/>
  <c r="CD195" i="20"/>
  <c r="CD199" i="20"/>
  <c r="CD203" i="20"/>
  <c r="CD211" i="20"/>
  <c r="CD219" i="20"/>
  <c r="CD178" i="20"/>
  <c r="CD196" i="20"/>
  <c r="CD208" i="20"/>
  <c r="CD216" i="20"/>
  <c r="CD189" i="20"/>
  <c r="CD197" i="20"/>
  <c r="CD205" i="20"/>
  <c r="CD213" i="20"/>
  <c r="CD183" i="20"/>
  <c r="CD187" i="20"/>
  <c r="CD181" i="20"/>
  <c r="CD184" i="20"/>
  <c r="CD188" i="20"/>
  <c r="CD192" i="20"/>
  <c r="CD200" i="20"/>
  <c r="CD204" i="20"/>
  <c r="CD212" i="20"/>
  <c r="CD220" i="20"/>
  <c r="CD191" i="20"/>
  <c r="CD224" i="20"/>
  <c r="CD232" i="20"/>
  <c r="CD240" i="20"/>
  <c r="CD248" i="20"/>
  <c r="CD190" i="20"/>
  <c r="CD218" i="20"/>
  <c r="CD221" i="20"/>
  <c r="CD229" i="20"/>
  <c r="CD237" i="20"/>
  <c r="CD245" i="20"/>
  <c r="CD166" i="20"/>
  <c r="CD226" i="20"/>
  <c r="CD234" i="20"/>
  <c r="CD242" i="20"/>
  <c r="CD198" i="20"/>
  <c r="CD223" i="20"/>
  <c r="CD231" i="20"/>
  <c r="CD239" i="20"/>
  <c r="CD247" i="20"/>
  <c r="CD207" i="20"/>
  <c r="CD228" i="20"/>
  <c r="CD236" i="20"/>
  <c r="CD244" i="20"/>
  <c r="CD182" i="20"/>
  <c r="CD202" i="20"/>
  <c r="CD225" i="20"/>
  <c r="CD233" i="20"/>
  <c r="CD241" i="20"/>
  <c r="CD249" i="20"/>
  <c r="CD215" i="20"/>
  <c r="CD222" i="20"/>
  <c r="CD230" i="20"/>
  <c r="CD238" i="20"/>
  <c r="CD246" i="20"/>
  <c r="CD210" i="20"/>
  <c r="CD227" i="20"/>
  <c r="CD235" i="20"/>
  <c r="CD243" i="20"/>
  <c r="CD257" i="20"/>
  <c r="CD265" i="20"/>
  <c r="CD273" i="20"/>
  <c r="CD281" i="20"/>
  <c r="CD254" i="20"/>
  <c r="CD262" i="20"/>
  <c r="CD270" i="20"/>
  <c r="CD278" i="20"/>
  <c r="CD251" i="20"/>
  <c r="CD259" i="20"/>
  <c r="CD267" i="20"/>
  <c r="CD275" i="20"/>
  <c r="CD283" i="20"/>
  <c r="CD256" i="20"/>
  <c r="CD264" i="20"/>
  <c r="CD272" i="20"/>
  <c r="CD280" i="20"/>
  <c r="CD253" i="20"/>
  <c r="CD261" i="20"/>
  <c r="CD269" i="20"/>
  <c r="CD277" i="20"/>
  <c r="CD285" i="20"/>
  <c r="CD250" i="20"/>
  <c r="CD258" i="20"/>
  <c r="CD266" i="20"/>
  <c r="CD274" i="20"/>
  <c r="CD282" i="20"/>
  <c r="CD255" i="20"/>
  <c r="CD290" i="20"/>
  <c r="CD298" i="20"/>
  <c r="CD306" i="20"/>
  <c r="CD268" i="20"/>
  <c r="CD287" i="20"/>
  <c r="CD295" i="20"/>
  <c r="CD303" i="20"/>
  <c r="CD311" i="20"/>
  <c r="CD263" i="20"/>
  <c r="CD292" i="20"/>
  <c r="CD300" i="20"/>
  <c r="CD308" i="20"/>
  <c r="CD276" i="20"/>
  <c r="CD289" i="20"/>
  <c r="CD297" i="20"/>
  <c r="CD305" i="20"/>
  <c r="CD313" i="20"/>
  <c r="CD271" i="20"/>
  <c r="CD286" i="20"/>
  <c r="CD294" i="20"/>
  <c r="CD302" i="20"/>
  <c r="CD310" i="20"/>
  <c r="CD252" i="20"/>
  <c r="CD284" i="20"/>
  <c r="CD291" i="20"/>
  <c r="CD299" i="20"/>
  <c r="CD307" i="20"/>
  <c r="CD279" i="20"/>
  <c r="CD288" i="20"/>
  <c r="CD296" i="20"/>
  <c r="CD304" i="20"/>
  <c r="CD312" i="20"/>
  <c r="CD320" i="20"/>
  <c r="CD328" i="20"/>
  <c r="CD336" i="20"/>
  <c r="CD344" i="20"/>
  <c r="CD352" i="20"/>
  <c r="CD360" i="20"/>
  <c r="CD368" i="20"/>
  <c r="CD376" i="20"/>
  <c r="CD301" i="20"/>
  <c r="CD317" i="20"/>
  <c r="CD325" i="20"/>
  <c r="CD333" i="20"/>
  <c r="CD341" i="20"/>
  <c r="CD349" i="20"/>
  <c r="CD357" i="20"/>
  <c r="CD365" i="20"/>
  <c r="CD373" i="20"/>
  <c r="CD381" i="20"/>
  <c r="CD314" i="20"/>
  <c r="CD322" i="20"/>
  <c r="CD330" i="20"/>
  <c r="CD338" i="20"/>
  <c r="CD346" i="20"/>
  <c r="CD354" i="20"/>
  <c r="CD362" i="20"/>
  <c r="CD370" i="20"/>
  <c r="CD378" i="20"/>
  <c r="CD319" i="20"/>
  <c r="CD327" i="20"/>
  <c r="CD335" i="20"/>
  <c r="CD343" i="20"/>
  <c r="CD351" i="20"/>
  <c r="CD359" i="20"/>
  <c r="CD367" i="20"/>
  <c r="CD375" i="20"/>
  <c r="CD260" i="20"/>
  <c r="CD293" i="20"/>
  <c r="CD316" i="20"/>
  <c r="CD324" i="20"/>
  <c r="CD332" i="20"/>
  <c r="CD340" i="20"/>
  <c r="CD348" i="20"/>
  <c r="CD356" i="20"/>
  <c r="CD364" i="20"/>
  <c r="CD372" i="20"/>
  <c r="CD380" i="20"/>
  <c r="CD321" i="20"/>
  <c r="CD329" i="20"/>
  <c r="CD337" i="20"/>
  <c r="CD345" i="20"/>
  <c r="CD353" i="20"/>
  <c r="CD361" i="20"/>
  <c r="CD369" i="20"/>
  <c r="CD377" i="20"/>
  <c r="CD326" i="20"/>
  <c r="CD358" i="20"/>
  <c r="CD388" i="20"/>
  <c r="CD396" i="20"/>
  <c r="CD404" i="20"/>
  <c r="CD412" i="20"/>
  <c r="CD339" i="20"/>
  <c r="CD371" i="20"/>
  <c r="CD385" i="20"/>
  <c r="CD393" i="20"/>
  <c r="CD401" i="20"/>
  <c r="CD409" i="20"/>
  <c r="CD417" i="20"/>
  <c r="CD425" i="20"/>
  <c r="CD433" i="20"/>
  <c r="CD334" i="20"/>
  <c r="CD366" i="20"/>
  <c r="CD390" i="20"/>
  <c r="CD398" i="20"/>
  <c r="CD406" i="20"/>
  <c r="CD414" i="20"/>
  <c r="CD422" i="20"/>
  <c r="CD430" i="20"/>
  <c r="CD315" i="20"/>
  <c r="CD347" i="20"/>
  <c r="CD379" i="20"/>
  <c r="CD387" i="20"/>
  <c r="CD395" i="20"/>
  <c r="CD403" i="20"/>
  <c r="CD411" i="20"/>
  <c r="CD419" i="20"/>
  <c r="CD427" i="20"/>
  <c r="CD435" i="20"/>
  <c r="CD309" i="20"/>
  <c r="CD342" i="20"/>
  <c r="CD374" i="20"/>
  <c r="CD384" i="20"/>
  <c r="CD392" i="20"/>
  <c r="CD400" i="20"/>
  <c r="CD408" i="20"/>
  <c r="CD416" i="20"/>
  <c r="CD424" i="20"/>
  <c r="CD432" i="20"/>
  <c r="CD323" i="20"/>
  <c r="CD355" i="20"/>
  <c r="CD389" i="20"/>
  <c r="CD397" i="20"/>
  <c r="CD405" i="20"/>
  <c r="CD413" i="20"/>
  <c r="CD421" i="20"/>
  <c r="CD429" i="20"/>
  <c r="CD437" i="20"/>
  <c r="CD382" i="20"/>
  <c r="CD402" i="20"/>
  <c r="CD423" i="20"/>
  <c r="CD434" i="20"/>
  <c r="CD442" i="20"/>
  <c r="CD450" i="20"/>
  <c r="CD383" i="20"/>
  <c r="CD415" i="20"/>
  <c r="CD426" i="20"/>
  <c r="CD439" i="20"/>
  <c r="CD447" i="20"/>
  <c r="CD410" i="20"/>
  <c r="CD418" i="20"/>
  <c r="CD444" i="20"/>
  <c r="CD452" i="20"/>
  <c r="CD331" i="20"/>
  <c r="CD391" i="20"/>
  <c r="CD441" i="20"/>
  <c r="CD449" i="20"/>
  <c r="CD318" i="20"/>
  <c r="CD386" i="20"/>
  <c r="CD438" i="20"/>
  <c r="CD446" i="20"/>
  <c r="CD363" i="20"/>
  <c r="CD399" i="20"/>
  <c r="CD443" i="20"/>
  <c r="CD350" i="20"/>
  <c r="CD394" i="20"/>
  <c r="CD428" i="20"/>
  <c r="CD436" i="20"/>
  <c r="CD440" i="20"/>
  <c r="CD448" i="20"/>
  <c r="CD451" i="20"/>
  <c r="CD461" i="20"/>
  <c r="CD469" i="20"/>
  <c r="CD477" i="20"/>
  <c r="CD485" i="20"/>
  <c r="CD493" i="20"/>
  <c r="CD407" i="20"/>
  <c r="CD453" i="20"/>
  <c r="CD458" i="20"/>
  <c r="CD466" i="20"/>
  <c r="CD474" i="20"/>
  <c r="CD482" i="20"/>
  <c r="CD490" i="20"/>
  <c r="CD498" i="20"/>
  <c r="CD420" i="20"/>
  <c r="CD455" i="20"/>
  <c r="CD463" i="20"/>
  <c r="CD471" i="20"/>
  <c r="CD479" i="20"/>
  <c r="CD487" i="20"/>
  <c r="CD495" i="20"/>
  <c r="CD460" i="20"/>
  <c r="CD468" i="20"/>
  <c r="CD476" i="20"/>
  <c r="CD484" i="20"/>
  <c r="CD492" i="20"/>
  <c r="CD500" i="20"/>
  <c r="CD445" i="20"/>
  <c r="CD457" i="20"/>
  <c r="CD465" i="20"/>
  <c r="CD473" i="20"/>
  <c r="CD481" i="20"/>
  <c r="CD489" i="20"/>
  <c r="CD497" i="20"/>
  <c r="CD431" i="20"/>
  <c r="CD454" i="20"/>
  <c r="CD462" i="20"/>
  <c r="CD470" i="20"/>
  <c r="CD478" i="20"/>
  <c r="CD486" i="20"/>
  <c r="CD494" i="20"/>
  <c r="CD459" i="20"/>
  <c r="CD467" i="20"/>
  <c r="CD475" i="20"/>
  <c r="CD483" i="20"/>
  <c r="CD491" i="20"/>
  <c r="CD499" i="20"/>
  <c r="CD456" i="20"/>
  <c r="CD464" i="20"/>
  <c r="CD472" i="20"/>
  <c r="CD480" i="20"/>
  <c r="CD488" i="20"/>
  <c r="CD496" i="20"/>
  <c r="CE4" i="3"/>
  <c r="CE4" i="21" s="1"/>
  <c r="CE3" i="3"/>
  <c r="CE3" i="21" s="1"/>
  <c r="AZ3" i="3"/>
  <c r="AZ3" i="21" s="1"/>
  <c r="CD6" i="20"/>
  <c r="CD4" i="20"/>
  <c r="CF5" i="3"/>
  <c r="CE5" i="14"/>
  <c r="CE5" i="20"/>
  <c r="CF11" i="3" l="1"/>
  <c r="CF18" i="3"/>
  <c r="CF10" i="3"/>
  <c r="CF17" i="3"/>
  <c r="CF14" i="3"/>
  <c r="CF16" i="3"/>
  <c r="CF15" i="3"/>
  <c r="CF13" i="3"/>
  <c r="CF12" i="3"/>
  <c r="CF7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200" i="20"/>
  <c r="CE204" i="20"/>
  <c r="CE212" i="20"/>
  <c r="CE220" i="20"/>
  <c r="CE185" i="20"/>
  <c r="CE193" i="20"/>
  <c r="CE201" i="20"/>
  <c r="CE209" i="20"/>
  <c r="CE217" i="20"/>
  <c r="CE186" i="20"/>
  <c r="CE194" i="20"/>
  <c r="CE206" i="20"/>
  <c r="CE214" i="20"/>
  <c r="CE169" i="20"/>
  <c r="CE195" i="20"/>
  <c r="CE199" i="20"/>
  <c r="CE203" i="20"/>
  <c r="CE211" i="20"/>
  <c r="CE219" i="20"/>
  <c r="CE196" i="20"/>
  <c r="CE208" i="20"/>
  <c r="CE216" i="20"/>
  <c r="CE182" i="20"/>
  <c r="CE183" i="20"/>
  <c r="CE187" i="20"/>
  <c r="CE191" i="20"/>
  <c r="CE207" i="20"/>
  <c r="CE215" i="20"/>
  <c r="CE210" i="20"/>
  <c r="CE227" i="20"/>
  <c r="CE235" i="20"/>
  <c r="CE243" i="20"/>
  <c r="CE205" i="20"/>
  <c r="CE224" i="20"/>
  <c r="CE232" i="20"/>
  <c r="CE240" i="20"/>
  <c r="CE248" i="20"/>
  <c r="CE190" i="20"/>
  <c r="CE218" i="20"/>
  <c r="CE221" i="20"/>
  <c r="CE229" i="20"/>
  <c r="CE237" i="20"/>
  <c r="CE245" i="20"/>
  <c r="CE189" i="20"/>
  <c r="CE213" i="20"/>
  <c r="CE226" i="20"/>
  <c r="CE234" i="20"/>
  <c r="CE242" i="20"/>
  <c r="CE198" i="20"/>
  <c r="CE223" i="20"/>
  <c r="CE231" i="20"/>
  <c r="CE239" i="20"/>
  <c r="CE247" i="20"/>
  <c r="CE197" i="20"/>
  <c r="CE228" i="20"/>
  <c r="CE236" i="20"/>
  <c r="CE244" i="20"/>
  <c r="CE202" i="20"/>
  <c r="CE225" i="20"/>
  <c r="CE233" i="20"/>
  <c r="CE241" i="20"/>
  <c r="CE222" i="20"/>
  <c r="CE230" i="20"/>
  <c r="CE238" i="20"/>
  <c r="CE246" i="20"/>
  <c r="CE252" i="20"/>
  <c r="CE260" i="20"/>
  <c r="CE268" i="20"/>
  <c r="CE276" i="20"/>
  <c r="CE284" i="20"/>
  <c r="CE249" i="20"/>
  <c r="CE257" i="20"/>
  <c r="CE265" i="20"/>
  <c r="CE273" i="20"/>
  <c r="CE281" i="20"/>
  <c r="CE254" i="20"/>
  <c r="CE262" i="20"/>
  <c r="CE270" i="20"/>
  <c r="CE278" i="20"/>
  <c r="CE251" i="20"/>
  <c r="CE259" i="20"/>
  <c r="CE267" i="20"/>
  <c r="CE275" i="20"/>
  <c r="CE283" i="20"/>
  <c r="CE256" i="20"/>
  <c r="CE264" i="20"/>
  <c r="CE272" i="20"/>
  <c r="CE280" i="20"/>
  <c r="CE253" i="20"/>
  <c r="CE261" i="20"/>
  <c r="CE269" i="20"/>
  <c r="CE277" i="20"/>
  <c r="CE285" i="20"/>
  <c r="CE274" i="20"/>
  <c r="CE293" i="20"/>
  <c r="CE301" i="20"/>
  <c r="CE309" i="20"/>
  <c r="CE255" i="20"/>
  <c r="CE290" i="20"/>
  <c r="CE298" i="20"/>
  <c r="CE306" i="20"/>
  <c r="CE250" i="20"/>
  <c r="CE282" i="20"/>
  <c r="CE287" i="20"/>
  <c r="CE295" i="20"/>
  <c r="CE303" i="20"/>
  <c r="CE311" i="20"/>
  <c r="CE263" i="20"/>
  <c r="CE292" i="20"/>
  <c r="CE300" i="20"/>
  <c r="CE308" i="20"/>
  <c r="CE258" i="20"/>
  <c r="CE289" i="20"/>
  <c r="CE297" i="20"/>
  <c r="CE305" i="20"/>
  <c r="CE313" i="20"/>
  <c r="CE271" i="20"/>
  <c r="CE286" i="20"/>
  <c r="CE294" i="20"/>
  <c r="CE302" i="20"/>
  <c r="CE310" i="20"/>
  <c r="CE266" i="20"/>
  <c r="CE291" i="20"/>
  <c r="CE299" i="20"/>
  <c r="CE307" i="20"/>
  <c r="CE315" i="20"/>
  <c r="CE323" i="20"/>
  <c r="CE331" i="20"/>
  <c r="CE339" i="20"/>
  <c r="CE347" i="20"/>
  <c r="CE355" i="20"/>
  <c r="CE363" i="20"/>
  <c r="CE371" i="20"/>
  <c r="CE379" i="20"/>
  <c r="CE320" i="20"/>
  <c r="CE328" i="20"/>
  <c r="CE336" i="20"/>
  <c r="CE344" i="20"/>
  <c r="CE352" i="20"/>
  <c r="CE360" i="20"/>
  <c r="CE368" i="20"/>
  <c r="CE376" i="20"/>
  <c r="CE279" i="20"/>
  <c r="CE296" i="20"/>
  <c r="CE317" i="20"/>
  <c r="CE325" i="20"/>
  <c r="CE333" i="20"/>
  <c r="CE341" i="20"/>
  <c r="CE349" i="20"/>
  <c r="CE357" i="20"/>
  <c r="CE365" i="20"/>
  <c r="CE373" i="20"/>
  <c r="CE381" i="20"/>
  <c r="CE314" i="20"/>
  <c r="CE322" i="20"/>
  <c r="CE330" i="20"/>
  <c r="CE338" i="20"/>
  <c r="CE346" i="20"/>
  <c r="CE354" i="20"/>
  <c r="CE362" i="20"/>
  <c r="CE370" i="20"/>
  <c r="CE378" i="20"/>
  <c r="CE312" i="20"/>
  <c r="CE319" i="20"/>
  <c r="CE327" i="20"/>
  <c r="CE335" i="20"/>
  <c r="CE343" i="20"/>
  <c r="CE351" i="20"/>
  <c r="CE359" i="20"/>
  <c r="CE367" i="20"/>
  <c r="CE375" i="20"/>
  <c r="CE288" i="20"/>
  <c r="CE316" i="20"/>
  <c r="CE324" i="20"/>
  <c r="CE332" i="20"/>
  <c r="CE340" i="20"/>
  <c r="CE348" i="20"/>
  <c r="CE356" i="20"/>
  <c r="CE364" i="20"/>
  <c r="CE372" i="20"/>
  <c r="CE380" i="20"/>
  <c r="CE345" i="20"/>
  <c r="CE377" i="20"/>
  <c r="CE383" i="20"/>
  <c r="CE391" i="20"/>
  <c r="CE399" i="20"/>
  <c r="CE407" i="20"/>
  <c r="CE415" i="20"/>
  <c r="CE326" i="20"/>
  <c r="CE358" i="20"/>
  <c r="CE388" i="20"/>
  <c r="CE396" i="20"/>
  <c r="CE404" i="20"/>
  <c r="CE412" i="20"/>
  <c r="CE420" i="20"/>
  <c r="CE428" i="20"/>
  <c r="CE436" i="20"/>
  <c r="CE321" i="20"/>
  <c r="CE353" i="20"/>
  <c r="CE385" i="20"/>
  <c r="CE393" i="20"/>
  <c r="CE401" i="20"/>
  <c r="CE409" i="20"/>
  <c r="CE417" i="20"/>
  <c r="CE425" i="20"/>
  <c r="CE433" i="20"/>
  <c r="CE334" i="20"/>
  <c r="CE366" i="20"/>
  <c r="CE390" i="20"/>
  <c r="CE398" i="20"/>
  <c r="CE406" i="20"/>
  <c r="CE414" i="20"/>
  <c r="CE422" i="20"/>
  <c r="CE430" i="20"/>
  <c r="CE329" i="20"/>
  <c r="CE361" i="20"/>
  <c r="CE387" i="20"/>
  <c r="CE395" i="20"/>
  <c r="CE403" i="20"/>
  <c r="CE411" i="20"/>
  <c r="CE419" i="20"/>
  <c r="CE427" i="20"/>
  <c r="CE435" i="20"/>
  <c r="CE342" i="20"/>
  <c r="CE374" i="20"/>
  <c r="CE384" i="20"/>
  <c r="CE392" i="20"/>
  <c r="CE400" i="20"/>
  <c r="CE408" i="20"/>
  <c r="CE416" i="20"/>
  <c r="CE424" i="20"/>
  <c r="CE432" i="20"/>
  <c r="CE337" i="20"/>
  <c r="CE389" i="20"/>
  <c r="CE431" i="20"/>
  <c r="CE437" i="20"/>
  <c r="CE445" i="20"/>
  <c r="CE382" i="20"/>
  <c r="CE402" i="20"/>
  <c r="CE423" i="20"/>
  <c r="CE434" i="20"/>
  <c r="CE442" i="20"/>
  <c r="CE450" i="20"/>
  <c r="CE369" i="20"/>
  <c r="CE397" i="20"/>
  <c r="CE426" i="20"/>
  <c r="CE439" i="20"/>
  <c r="CE447" i="20"/>
  <c r="CE410" i="20"/>
  <c r="CE418" i="20"/>
  <c r="CE429" i="20"/>
  <c r="CE444" i="20"/>
  <c r="CE405" i="20"/>
  <c r="CE421" i="20"/>
  <c r="CE441" i="20"/>
  <c r="CE449" i="20"/>
  <c r="CE318" i="20"/>
  <c r="CE386" i="20"/>
  <c r="CE438" i="20"/>
  <c r="CE446" i="20"/>
  <c r="CE413" i="20"/>
  <c r="CE443" i="20"/>
  <c r="CE451" i="20"/>
  <c r="CE304" i="20"/>
  <c r="CE456" i="20"/>
  <c r="CE464" i="20"/>
  <c r="CE472" i="20"/>
  <c r="CE480" i="20"/>
  <c r="CE488" i="20"/>
  <c r="CE496" i="20"/>
  <c r="CE461" i="20"/>
  <c r="CE469" i="20"/>
  <c r="CE477" i="20"/>
  <c r="CE485" i="20"/>
  <c r="CE493" i="20"/>
  <c r="CE394" i="20"/>
  <c r="CE448" i="20"/>
  <c r="CE453" i="20"/>
  <c r="CE458" i="20"/>
  <c r="CE466" i="20"/>
  <c r="CE474" i="20"/>
  <c r="CE482" i="20"/>
  <c r="CE490" i="20"/>
  <c r="CE498" i="20"/>
  <c r="CE350" i="20"/>
  <c r="CE455" i="20"/>
  <c r="CE463" i="20"/>
  <c r="CE471" i="20"/>
  <c r="CE479" i="20"/>
  <c r="CE487" i="20"/>
  <c r="CE495" i="20"/>
  <c r="CE460" i="20"/>
  <c r="CE468" i="20"/>
  <c r="CE476" i="20"/>
  <c r="CE484" i="20"/>
  <c r="CE492" i="20"/>
  <c r="CE500" i="20"/>
  <c r="CE440" i="20"/>
  <c r="CE457" i="20"/>
  <c r="CE465" i="20"/>
  <c r="CE473" i="20"/>
  <c r="CE481" i="20"/>
  <c r="CE489" i="20"/>
  <c r="CE497" i="20"/>
  <c r="CE454" i="20"/>
  <c r="CE462" i="20"/>
  <c r="CE470" i="20"/>
  <c r="CE478" i="20"/>
  <c r="CE486" i="20"/>
  <c r="CE494" i="20"/>
  <c r="CE452" i="20"/>
  <c r="CE459" i="20"/>
  <c r="CE467" i="20"/>
  <c r="CE475" i="20"/>
  <c r="CE483" i="20"/>
  <c r="CE491" i="20"/>
  <c r="CE499" i="20"/>
  <c r="CF4" i="3"/>
  <c r="CF4" i="21" s="1"/>
  <c r="CF3" i="3"/>
  <c r="CF3" i="21" s="1"/>
  <c r="AZ4" i="3"/>
  <c r="AZ4" i="21" s="1"/>
  <c r="CE4" i="20"/>
  <c r="CE6" i="20"/>
  <c r="CG5" i="3"/>
  <c r="CF5" i="20"/>
  <c r="CF5" i="14"/>
  <c r="CF9" i="20" l="1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207" i="20"/>
  <c r="CF215" i="20"/>
  <c r="CF172" i="20"/>
  <c r="CF184" i="20"/>
  <c r="CF188" i="20"/>
  <c r="CF192" i="20"/>
  <c r="CF200" i="20"/>
  <c r="CF204" i="20"/>
  <c r="CF212" i="20"/>
  <c r="CF220" i="20"/>
  <c r="CF185" i="20"/>
  <c r="CF193" i="20"/>
  <c r="CF201" i="20"/>
  <c r="CF209" i="20"/>
  <c r="CF217" i="20"/>
  <c r="CF186" i="20"/>
  <c r="CF194" i="20"/>
  <c r="CF206" i="20"/>
  <c r="CF214" i="20"/>
  <c r="CF164" i="20"/>
  <c r="CF195" i="20"/>
  <c r="CF199" i="20"/>
  <c r="CF203" i="20"/>
  <c r="CF211" i="20"/>
  <c r="CF219" i="20"/>
  <c r="CF182" i="20"/>
  <c r="CF190" i="20"/>
  <c r="CF198" i="20"/>
  <c r="CF202" i="20"/>
  <c r="CF210" i="20"/>
  <c r="CF218" i="20"/>
  <c r="CF222" i="20"/>
  <c r="CF230" i="20"/>
  <c r="CF238" i="20"/>
  <c r="CF246" i="20"/>
  <c r="CF227" i="20"/>
  <c r="CF235" i="20"/>
  <c r="CF243" i="20"/>
  <c r="CF205" i="20"/>
  <c r="CF224" i="20"/>
  <c r="CF232" i="20"/>
  <c r="CF240" i="20"/>
  <c r="CF248" i="20"/>
  <c r="CF221" i="20"/>
  <c r="CF229" i="20"/>
  <c r="CF237" i="20"/>
  <c r="CF245" i="20"/>
  <c r="CF189" i="20"/>
  <c r="CF213" i="20"/>
  <c r="CF226" i="20"/>
  <c r="CF234" i="20"/>
  <c r="CF242" i="20"/>
  <c r="CF208" i="20"/>
  <c r="CF223" i="20"/>
  <c r="CF231" i="20"/>
  <c r="CF239" i="20"/>
  <c r="CF247" i="20"/>
  <c r="CF197" i="20"/>
  <c r="CF228" i="20"/>
  <c r="CF236" i="20"/>
  <c r="CF244" i="20"/>
  <c r="CF196" i="20"/>
  <c r="CF216" i="20"/>
  <c r="CF225" i="20"/>
  <c r="CF233" i="20"/>
  <c r="CF241" i="20"/>
  <c r="CF255" i="20"/>
  <c r="CF263" i="20"/>
  <c r="CF271" i="20"/>
  <c r="CF279" i="20"/>
  <c r="CF252" i="20"/>
  <c r="CF260" i="20"/>
  <c r="CF268" i="20"/>
  <c r="CF276" i="20"/>
  <c r="CF284" i="20"/>
  <c r="CF249" i="20"/>
  <c r="CF257" i="20"/>
  <c r="CF265" i="20"/>
  <c r="CF273" i="20"/>
  <c r="CF281" i="20"/>
  <c r="CF254" i="20"/>
  <c r="CF262" i="20"/>
  <c r="CF270" i="20"/>
  <c r="CF278" i="20"/>
  <c r="CF251" i="20"/>
  <c r="CF259" i="20"/>
  <c r="CF267" i="20"/>
  <c r="CF275" i="20"/>
  <c r="CF283" i="20"/>
  <c r="CF256" i="20"/>
  <c r="CF264" i="20"/>
  <c r="CF272" i="20"/>
  <c r="CF280" i="20"/>
  <c r="CF261" i="20"/>
  <c r="CF288" i="20"/>
  <c r="CF296" i="20"/>
  <c r="CF304" i="20"/>
  <c r="CF312" i="20"/>
  <c r="CF274" i="20"/>
  <c r="CF293" i="20"/>
  <c r="CF301" i="20"/>
  <c r="CF309" i="20"/>
  <c r="CF269" i="20"/>
  <c r="CF290" i="20"/>
  <c r="CF298" i="20"/>
  <c r="CF306" i="20"/>
  <c r="CF250" i="20"/>
  <c r="CF282" i="20"/>
  <c r="CF287" i="20"/>
  <c r="CF295" i="20"/>
  <c r="CF303" i="20"/>
  <c r="CF311" i="20"/>
  <c r="CF277" i="20"/>
  <c r="CF292" i="20"/>
  <c r="CF300" i="20"/>
  <c r="CF308" i="20"/>
  <c r="CF258" i="20"/>
  <c r="CF289" i="20"/>
  <c r="CF297" i="20"/>
  <c r="CF305" i="20"/>
  <c r="CF313" i="20"/>
  <c r="CF253" i="20"/>
  <c r="CF285" i="20"/>
  <c r="CF286" i="20"/>
  <c r="CF294" i="20"/>
  <c r="CF302" i="20"/>
  <c r="CF310" i="20"/>
  <c r="CF299" i="20"/>
  <c r="CF318" i="20"/>
  <c r="CF326" i="20"/>
  <c r="CF334" i="20"/>
  <c r="CF342" i="20"/>
  <c r="CF350" i="20"/>
  <c r="CF358" i="20"/>
  <c r="CF366" i="20"/>
  <c r="CF374" i="20"/>
  <c r="CF382" i="20"/>
  <c r="CF315" i="20"/>
  <c r="CF323" i="20"/>
  <c r="CF331" i="20"/>
  <c r="CF339" i="20"/>
  <c r="CF347" i="20"/>
  <c r="CF355" i="20"/>
  <c r="CF363" i="20"/>
  <c r="CF371" i="20"/>
  <c r="CF379" i="20"/>
  <c r="CF320" i="20"/>
  <c r="CF328" i="20"/>
  <c r="CF336" i="20"/>
  <c r="CF344" i="20"/>
  <c r="CF352" i="20"/>
  <c r="CF360" i="20"/>
  <c r="CF368" i="20"/>
  <c r="CF376" i="20"/>
  <c r="CF266" i="20"/>
  <c r="CF291" i="20"/>
  <c r="CF317" i="20"/>
  <c r="CF325" i="20"/>
  <c r="CF333" i="20"/>
  <c r="CF341" i="20"/>
  <c r="CF349" i="20"/>
  <c r="CF357" i="20"/>
  <c r="CF365" i="20"/>
  <c r="CF373" i="20"/>
  <c r="CF381" i="20"/>
  <c r="CF314" i="20"/>
  <c r="CF322" i="20"/>
  <c r="CF330" i="20"/>
  <c r="CF338" i="20"/>
  <c r="CF346" i="20"/>
  <c r="CF354" i="20"/>
  <c r="CF362" i="20"/>
  <c r="CF370" i="20"/>
  <c r="CF378" i="20"/>
  <c r="CF307" i="20"/>
  <c r="CF319" i="20"/>
  <c r="CF327" i="20"/>
  <c r="CF335" i="20"/>
  <c r="CF343" i="20"/>
  <c r="CF351" i="20"/>
  <c r="CF359" i="20"/>
  <c r="CF367" i="20"/>
  <c r="CF375" i="20"/>
  <c r="CF332" i="20"/>
  <c r="CF364" i="20"/>
  <c r="CF386" i="20"/>
  <c r="CF394" i="20"/>
  <c r="CF402" i="20"/>
  <c r="CF410" i="20"/>
  <c r="CF345" i="20"/>
  <c r="CF377" i="20"/>
  <c r="CF383" i="20"/>
  <c r="CF391" i="20"/>
  <c r="CF399" i="20"/>
  <c r="CF407" i="20"/>
  <c r="CF415" i="20"/>
  <c r="CF423" i="20"/>
  <c r="CF431" i="20"/>
  <c r="CF340" i="20"/>
  <c r="CF372" i="20"/>
  <c r="CF388" i="20"/>
  <c r="CF396" i="20"/>
  <c r="CF404" i="20"/>
  <c r="CF412" i="20"/>
  <c r="CF420" i="20"/>
  <c r="CF428" i="20"/>
  <c r="CF436" i="20"/>
  <c r="CF321" i="20"/>
  <c r="CF353" i="20"/>
  <c r="CF385" i="20"/>
  <c r="CF393" i="20"/>
  <c r="CF401" i="20"/>
  <c r="CF409" i="20"/>
  <c r="CF417" i="20"/>
  <c r="CF425" i="20"/>
  <c r="CF433" i="20"/>
  <c r="CF316" i="20"/>
  <c r="CF348" i="20"/>
  <c r="CF380" i="20"/>
  <c r="CF390" i="20"/>
  <c r="CF398" i="20"/>
  <c r="CF406" i="20"/>
  <c r="CF414" i="20"/>
  <c r="CF422" i="20"/>
  <c r="CF430" i="20"/>
  <c r="CF329" i="20"/>
  <c r="CF361" i="20"/>
  <c r="CF387" i="20"/>
  <c r="CF395" i="20"/>
  <c r="CF403" i="20"/>
  <c r="CF411" i="20"/>
  <c r="CF419" i="20"/>
  <c r="CF427" i="20"/>
  <c r="CF435" i="20"/>
  <c r="CF408" i="20"/>
  <c r="CF440" i="20"/>
  <c r="CF448" i="20"/>
  <c r="CF337" i="20"/>
  <c r="CF389" i="20"/>
  <c r="CF437" i="20"/>
  <c r="CF445" i="20"/>
  <c r="CF453" i="20"/>
  <c r="CF324" i="20"/>
  <c r="CF384" i="20"/>
  <c r="CF416" i="20"/>
  <c r="CF434" i="20"/>
  <c r="CF442" i="20"/>
  <c r="CF450" i="20"/>
  <c r="CF369" i="20"/>
  <c r="CF397" i="20"/>
  <c r="CF426" i="20"/>
  <c r="CF439" i="20"/>
  <c r="CF447" i="20"/>
  <c r="CF356" i="20"/>
  <c r="CF392" i="20"/>
  <c r="CF418" i="20"/>
  <c r="CF429" i="20"/>
  <c r="CF444" i="20"/>
  <c r="CF405" i="20"/>
  <c r="CF421" i="20"/>
  <c r="CF432" i="20"/>
  <c r="CF441" i="20"/>
  <c r="CF449" i="20"/>
  <c r="CF400" i="20"/>
  <c r="CF424" i="20"/>
  <c r="CF438" i="20"/>
  <c r="CF446" i="20"/>
  <c r="CF413" i="20"/>
  <c r="CF452" i="20"/>
  <c r="CF459" i="20"/>
  <c r="CF467" i="20"/>
  <c r="CF475" i="20"/>
  <c r="CF483" i="20"/>
  <c r="CF491" i="20"/>
  <c r="CF499" i="20"/>
  <c r="CF451" i="20"/>
  <c r="CF456" i="20"/>
  <c r="CF464" i="20"/>
  <c r="CF472" i="20"/>
  <c r="CF480" i="20"/>
  <c r="CF488" i="20"/>
  <c r="CF496" i="20"/>
  <c r="CF461" i="20"/>
  <c r="CF469" i="20"/>
  <c r="CF477" i="20"/>
  <c r="CF485" i="20"/>
  <c r="CF493" i="20"/>
  <c r="CF443" i="20"/>
  <c r="CF458" i="20"/>
  <c r="CF466" i="20"/>
  <c r="CF474" i="20"/>
  <c r="CF482" i="20"/>
  <c r="CF490" i="20"/>
  <c r="CF498" i="20"/>
  <c r="CF455" i="20"/>
  <c r="CF463" i="20"/>
  <c r="CF471" i="20"/>
  <c r="CF479" i="20"/>
  <c r="CF487" i="20"/>
  <c r="CF495" i="20"/>
  <c r="CF460" i="20"/>
  <c r="CF468" i="20"/>
  <c r="CF476" i="20"/>
  <c r="CF484" i="20"/>
  <c r="CF492" i="20"/>
  <c r="CF500" i="20"/>
  <c r="CF457" i="20"/>
  <c r="CF465" i="20"/>
  <c r="CF473" i="20"/>
  <c r="CF481" i="20"/>
  <c r="CF489" i="20"/>
  <c r="CF497" i="20"/>
  <c r="CF454" i="20"/>
  <c r="CF462" i="20"/>
  <c r="CF470" i="20"/>
  <c r="CF478" i="20"/>
  <c r="CF486" i="20"/>
  <c r="CF494" i="20"/>
  <c r="CG18" i="3"/>
  <c r="CG10" i="3"/>
  <c r="CG17" i="3"/>
  <c r="CG13" i="3"/>
  <c r="CG16" i="3"/>
  <c r="CG15" i="3"/>
  <c r="CG14" i="3"/>
  <c r="CG12" i="3"/>
  <c r="CG11" i="3"/>
  <c r="CG7" i="3"/>
  <c r="CG4" i="3"/>
  <c r="CG4" i="21" s="1"/>
  <c r="CG3" i="3"/>
  <c r="CG3" i="21" s="1"/>
  <c r="BA3" i="3"/>
  <c r="BA3" i="21" s="1"/>
  <c r="CF4" i="20"/>
  <c r="CF6" i="20"/>
  <c r="CH5" i="3"/>
  <c r="CG5" i="20"/>
  <c r="CG5" i="14"/>
  <c r="CG12" i="20" l="1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202" i="20"/>
  <c r="CG210" i="20"/>
  <c r="CG218" i="20"/>
  <c r="CG181" i="20"/>
  <c r="CG183" i="20"/>
  <c r="CG187" i="20"/>
  <c r="CG191" i="20"/>
  <c r="CG207" i="20"/>
  <c r="CG215" i="20"/>
  <c r="CG167" i="20"/>
  <c r="CG184" i="20"/>
  <c r="CG188" i="20"/>
  <c r="CG192" i="20"/>
  <c r="CG200" i="20"/>
  <c r="CG204" i="20"/>
  <c r="CG212" i="20"/>
  <c r="CG220" i="20"/>
  <c r="CG185" i="20"/>
  <c r="CG193" i="20"/>
  <c r="CG201" i="20"/>
  <c r="CG209" i="20"/>
  <c r="CG217" i="20"/>
  <c r="CG186" i="20"/>
  <c r="CG194" i="20"/>
  <c r="CG206" i="20"/>
  <c r="CG214" i="20"/>
  <c r="CG175" i="20"/>
  <c r="CG189" i="20"/>
  <c r="CG197" i="20"/>
  <c r="CG205" i="20"/>
  <c r="CG213" i="20"/>
  <c r="CG196" i="20"/>
  <c r="CG216" i="20"/>
  <c r="CG225" i="20"/>
  <c r="CG233" i="20"/>
  <c r="CG241" i="20"/>
  <c r="CG195" i="20"/>
  <c r="CG211" i="20"/>
  <c r="CG222" i="20"/>
  <c r="CG230" i="20"/>
  <c r="CG238" i="20"/>
  <c r="CG246" i="20"/>
  <c r="CG227" i="20"/>
  <c r="CG235" i="20"/>
  <c r="CG243" i="20"/>
  <c r="CG219" i="20"/>
  <c r="CG224" i="20"/>
  <c r="CG232" i="20"/>
  <c r="CG240" i="20"/>
  <c r="CG248" i="20"/>
  <c r="CG221" i="20"/>
  <c r="CG229" i="20"/>
  <c r="CG237" i="20"/>
  <c r="CG245" i="20"/>
  <c r="CG199" i="20"/>
  <c r="CG226" i="20"/>
  <c r="CG234" i="20"/>
  <c r="CG242" i="20"/>
  <c r="CG208" i="20"/>
  <c r="CG223" i="20"/>
  <c r="CG231" i="20"/>
  <c r="CG239" i="20"/>
  <c r="CG247" i="20"/>
  <c r="CG203" i="20"/>
  <c r="CG228" i="20"/>
  <c r="CG236" i="20"/>
  <c r="CG244" i="20"/>
  <c r="CG250" i="20"/>
  <c r="CG258" i="20"/>
  <c r="CG266" i="20"/>
  <c r="CG274" i="20"/>
  <c r="CG282" i="20"/>
  <c r="CG255" i="20"/>
  <c r="CG263" i="20"/>
  <c r="CG271" i="20"/>
  <c r="CG279" i="20"/>
  <c r="CG252" i="20"/>
  <c r="CG260" i="20"/>
  <c r="CG268" i="20"/>
  <c r="CG276" i="20"/>
  <c r="CG284" i="20"/>
  <c r="CG249" i="20"/>
  <c r="CG257" i="20"/>
  <c r="CG265" i="20"/>
  <c r="CG273" i="20"/>
  <c r="CG281" i="20"/>
  <c r="CG254" i="20"/>
  <c r="CG262" i="20"/>
  <c r="CG270" i="20"/>
  <c r="CG278" i="20"/>
  <c r="CG251" i="20"/>
  <c r="CG259" i="20"/>
  <c r="CG267" i="20"/>
  <c r="CG275" i="20"/>
  <c r="CG283" i="20"/>
  <c r="CG280" i="20"/>
  <c r="CG291" i="20"/>
  <c r="CG299" i="20"/>
  <c r="CG307" i="20"/>
  <c r="CG261" i="20"/>
  <c r="CG288" i="20"/>
  <c r="CG296" i="20"/>
  <c r="CG304" i="20"/>
  <c r="CG312" i="20"/>
  <c r="CG256" i="20"/>
  <c r="CG293" i="20"/>
  <c r="CG301" i="20"/>
  <c r="CG309" i="20"/>
  <c r="CG269" i="20"/>
  <c r="CG290" i="20"/>
  <c r="CG298" i="20"/>
  <c r="CG306" i="20"/>
  <c r="CG264" i="20"/>
  <c r="CG287" i="20"/>
  <c r="CG295" i="20"/>
  <c r="CG303" i="20"/>
  <c r="CG311" i="20"/>
  <c r="CG277" i="20"/>
  <c r="CG292" i="20"/>
  <c r="CG300" i="20"/>
  <c r="CG308" i="20"/>
  <c r="CG272" i="20"/>
  <c r="CG289" i="20"/>
  <c r="CG297" i="20"/>
  <c r="CG305" i="20"/>
  <c r="CG313" i="20"/>
  <c r="CG321" i="20"/>
  <c r="CG329" i="20"/>
  <c r="CG337" i="20"/>
  <c r="CG345" i="20"/>
  <c r="CG353" i="20"/>
  <c r="CG361" i="20"/>
  <c r="CG369" i="20"/>
  <c r="CG377" i="20"/>
  <c r="CG285" i="20"/>
  <c r="CG294" i="20"/>
  <c r="CG318" i="20"/>
  <c r="CG326" i="20"/>
  <c r="CG334" i="20"/>
  <c r="CG342" i="20"/>
  <c r="CG350" i="20"/>
  <c r="CG358" i="20"/>
  <c r="CG366" i="20"/>
  <c r="CG374" i="20"/>
  <c r="CG382" i="20"/>
  <c r="CG315" i="20"/>
  <c r="CG323" i="20"/>
  <c r="CG331" i="20"/>
  <c r="CG339" i="20"/>
  <c r="CG347" i="20"/>
  <c r="CG355" i="20"/>
  <c r="CG363" i="20"/>
  <c r="CG371" i="20"/>
  <c r="CG379" i="20"/>
  <c r="CG310" i="20"/>
  <c r="CG320" i="20"/>
  <c r="CG328" i="20"/>
  <c r="CG336" i="20"/>
  <c r="CG344" i="20"/>
  <c r="CG352" i="20"/>
  <c r="CG360" i="20"/>
  <c r="CG368" i="20"/>
  <c r="CG376" i="20"/>
  <c r="CG253" i="20"/>
  <c r="CG286" i="20"/>
  <c r="CG317" i="20"/>
  <c r="CG325" i="20"/>
  <c r="CG333" i="20"/>
  <c r="CG341" i="20"/>
  <c r="CG349" i="20"/>
  <c r="CG357" i="20"/>
  <c r="CG365" i="20"/>
  <c r="CG373" i="20"/>
  <c r="CG381" i="20"/>
  <c r="CG314" i="20"/>
  <c r="CG322" i="20"/>
  <c r="CG330" i="20"/>
  <c r="CG338" i="20"/>
  <c r="CG346" i="20"/>
  <c r="CG354" i="20"/>
  <c r="CG362" i="20"/>
  <c r="CG370" i="20"/>
  <c r="CG378" i="20"/>
  <c r="CG319" i="20"/>
  <c r="CG351" i="20"/>
  <c r="CG389" i="20"/>
  <c r="CG397" i="20"/>
  <c r="CG405" i="20"/>
  <c r="CG413" i="20"/>
  <c r="CG332" i="20"/>
  <c r="CG364" i="20"/>
  <c r="CG386" i="20"/>
  <c r="CG394" i="20"/>
  <c r="CG402" i="20"/>
  <c r="CG410" i="20"/>
  <c r="CG418" i="20"/>
  <c r="CG426" i="20"/>
  <c r="CG434" i="20"/>
  <c r="CG327" i="20"/>
  <c r="CG359" i="20"/>
  <c r="CG383" i="20"/>
  <c r="CG391" i="20"/>
  <c r="CG399" i="20"/>
  <c r="CG407" i="20"/>
  <c r="CG415" i="20"/>
  <c r="CG423" i="20"/>
  <c r="CG431" i="20"/>
  <c r="CG340" i="20"/>
  <c r="CG372" i="20"/>
  <c r="CG388" i="20"/>
  <c r="CG396" i="20"/>
  <c r="CG404" i="20"/>
  <c r="CG412" i="20"/>
  <c r="CG420" i="20"/>
  <c r="CG428" i="20"/>
  <c r="CG302" i="20"/>
  <c r="CG335" i="20"/>
  <c r="CG367" i="20"/>
  <c r="CG385" i="20"/>
  <c r="CG393" i="20"/>
  <c r="CG401" i="20"/>
  <c r="CG409" i="20"/>
  <c r="CG417" i="20"/>
  <c r="CG425" i="20"/>
  <c r="CG433" i="20"/>
  <c r="CG316" i="20"/>
  <c r="CG348" i="20"/>
  <c r="CG380" i="20"/>
  <c r="CG390" i="20"/>
  <c r="CG398" i="20"/>
  <c r="CG406" i="20"/>
  <c r="CG414" i="20"/>
  <c r="CG422" i="20"/>
  <c r="CG430" i="20"/>
  <c r="CG375" i="20"/>
  <c r="CG395" i="20"/>
  <c r="CG427" i="20"/>
  <c r="CG443" i="20"/>
  <c r="CG408" i="20"/>
  <c r="CG419" i="20"/>
  <c r="CG440" i="20"/>
  <c r="CG448" i="20"/>
  <c r="CG403" i="20"/>
  <c r="CG437" i="20"/>
  <c r="CG445" i="20"/>
  <c r="CG324" i="20"/>
  <c r="CG384" i="20"/>
  <c r="CG416" i="20"/>
  <c r="CG442" i="20"/>
  <c r="CG411" i="20"/>
  <c r="CG439" i="20"/>
  <c r="CG447" i="20"/>
  <c r="CG356" i="20"/>
  <c r="CG392" i="20"/>
  <c r="CG429" i="20"/>
  <c r="CG444" i="20"/>
  <c r="CG343" i="20"/>
  <c r="CG387" i="20"/>
  <c r="CG421" i="20"/>
  <c r="CG432" i="20"/>
  <c r="CG441" i="20"/>
  <c r="CG449" i="20"/>
  <c r="CG454" i="20"/>
  <c r="CG462" i="20"/>
  <c r="CG470" i="20"/>
  <c r="CG478" i="20"/>
  <c r="CG486" i="20"/>
  <c r="CG494" i="20"/>
  <c r="CG400" i="20"/>
  <c r="CG424" i="20"/>
  <c r="CG446" i="20"/>
  <c r="CG452" i="20"/>
  <c r="CG459" i="20"/>
  <c r="CG467" i="20"/>
  <c r="CG475" i="20"/>
  <c r="CG483" i="20"/>
  <c r="CG491" i="20"/>
  <c r="CG499" i="20"/>
  <c r="CG451" i="20"/>
  <c r="CG456" i="20"/>
  <c r="CG464" i="20"/>
  <c r="CG472" i="20"/>
  <c r="CG480" i="20"/>
  <c r="CG488" i="20"/>
  <c r="CG496" i="20"/>
  <c r="CG453" i="20"/>
  <c r="CG461" i="20"/>
  <c r="CG469" i="20"/>
  <c r="CG477" i="20"/>
  <c r="CG485" i="20"/>
  <c r="CG493" i="20"/>
  <c r="CG435" i="20"/>
  <c r="CG438" i="20"/>
  <c r="CG458" i="20"/>
  <c r="CG466" i="20"/>
  <c r="CG474" i="20"/>
  <c r="CG482" i="20"/>
  <c r="CG490" i="20"/>
  <c r="CG498" i="20"/>
  <c r="CG455" i="20"/>
  <c r="CG463" i="20"/>
  <c r="CG471" i="20"/>
  <c r="CG479" i="20"/>
  <c r="CG487" i="20"/>
  <c r="CG495" i="20"/>
  <c r="CG436" i="20"/>
  <c r="CG450" i="20"/>
  <c r="CG460" i="20"/>
  <c r="CG468" i="20"/>
  <c r="CG476" i="20"/>
  <c r="CG484" i="20"/>
  <c r="CG492" i="20"/>
  <c r="CG500" i="20"/>
  <c r="CG457" i="20"/>
  <c r="CG465" i="20"/>
  <c r="CG473" i="20"/>
  <c r="CG481" i="20"/>
  <c r="CG489" i="20"/>
  <c r="CG497" i="20"/>
  <c r="CH17" i="3"/>
  <c r="CH16" i="3"/>
  <c r="CH15" i="3"/>
  <c r="CH14" i="3"/>
  <c r="CH13" i="3"/>
  <c r="CH12" i="3"/>
  <c r="CH11" i="3"/>
  <c r="CH18" i="3"/>
  <c r="CH10" i="3"/>
  <c r="CH7" i="3"/>
  <c r="CH4" i="3"/>
  <c r="CH4" i="21" s="1"/>
  <c r="CH3" i="3"/>
  <c r="CH3" i="21" s="1"/>
  <c r="BA4" i="3"/>
  <c r="BA4" i="21" s="1"/>
  <c r="CI5" i="3"/>
  <c r="CH5" i="14"/>
  <c r="CH5" i="20"/>
  <c r="CG4" i="20"/>
  <c r="CG6" i="20"/>
  <c r="CI16" i="3" l="1"/>
  <c r="CI15" i="3"/>
  <c r="CI14" i="3"/>
  <c r="CI11" i="3"/>
  <c r="CI13" i="3"/>
  <c r="CI12" i="3"/>
  <c r="CI18" i="3"/>
  <c r="CI10" i="3"/>
  <c r="CI17" i="3"/>
  <c r="CI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205" i="20"/>
  <c r="CH213" i="20"/>
  <c r="CH182" i="20"/>
  <c r="CH190" i="20"/>
  <c r="CH198" i="20"/>
  <c r="CH202" i="20"/>
  <c r="CH210" i="20"/>
  <c r="CH218" i="20"/>
  <c r="CH183" i="20"/>
  <c r="CH187" i="20"/>
  <c r="CH191" i="20"/>
  <c r="CH207" i="20"/>
  <c r="CH215" i="20"/>
  <c r="CH162" i="20"/>
  <c r="CH184" i="20"/>
  <c r="CH188" i="20"/>
  <c r="CH192" i="20"/>
  <c r="CH200" i="20"/>
  <c r="CH204" i="20"/>
  <c r="CH212" i="20"/>
  <c r="CH220" i="20"/>
  <c r="CH185" i="20"/>
  <c r="CH193" i="20"/>
  <c r="CH201" i="20"/>
  <c r="CH209" i="20"/>
  <c r="CH217" i="20"/>
  <c r="CH196" i="20"/>
  <c r="CH208" i="20"/>
  <c r="CH216" i="20"/>
  <c r="CH203" i="20"/>
  <c r="CH228" i="20"/>
  <c r="CH236" i="20"/>
  <c r="CH244" i="20"/>
  <c r="CH225" i="20"/>
  <c r="CH233" i="20"/>
  <c r="CH241" i="20"/>
  <c r="CH186" i="20"/>
  <c r="CH195" i="20"/>
  <c r="CH211" i="20"/>
  <c r="CH222" i="20"/>
  <c r="CH230" i="20"/>
  <c r="CH238" i="20"/>
  <c r="CH246" i="20"/>
  <c r="CH194" i="20"/>
  <c r="CH206" i="20"/>
  <c r="CH227" i="20"/>
  <c r="CH235" i="20"/>
  <c r="CH243" i="20"/>
  <c r="CH219" i="20"/>
  <c r="CH224" i="20"/>
  <c r="CH232" i="20"/>
  <c r="CH240" i="20"/>
  <c r="CH248" i="20"/>
  <c r="CH214" i="20"/>
  <c r="CH221" i="20"/>
  <c r="CH229" i="20"/>
  <c r="CH237" i="20"/>
  <c r="CH245" i="20"/>
  <c r="CH199" i="20"/>
  <c r="CH226" i="20"/>
  <c r="CH234" i="20"/>
  <c r="CH242" i="20"/>
  <c r="CH223" i="20"/>
  <c r="CH231" i="20"/>
  <c r="CH239" i="20"/>
  <c r="CH247" i="20"/>
  <c r="CH253" i="20"/>
  <c r="CH261" i="20"/>
  <c r="CH269" i="20"/>
  <c r="CH277" i="20"/>
  <c r="CH285" i="20"/>
  <c r="CH250" i="20"/>
  <c r="CH258" i="20"/>
  <c r="CH266" i="20"/>
  <c r="CH274" i="20"/>
  <c r="CH282" i="20"/>
  <c r="CH255" i="20"/>
  <c r="CH263" i="20"/>
  <c r="CH271" i="20"/>
  <c r="CH279" i="20"/>
  <c r="CH252" i="20"/>
  <c r="CH260" i="20"/>
  <c r="CH268" i="20"/>
  <c r="CH276" i="20"/>
  <c r="CH284" i="20"/>
  <c r="CH249" i="20"/>
  <c r="CH257" i="20"/>
  <c r="CH265" i="20"/>
  <c r="CH273" i="20"/>
  <c r="CH281" i="20"/>
  <c r="CH254" i="20"/>
  <c r="CH262" i="20"/>
  <c r="CH270" i="20"/>
  <c r="CH278" i="20"/>
  <c r="CH267" i="20"/>
  <c r="CH286" i="20"/>
  <c r="CH294" i="20"/>
  <c r="CH302" i="20"/>
  <c r="CH310" i="20"/>
  <c r="CH280" i="20"/>
  <c r="CH291" i="20"/>
  <c r="CH299" i="20"/>
  <c r="CH307" i="20"/>
  <c r="CH275" i="20"/>
  <c r="CH288" i="20"/>
  <c r="CH296" i="20"/>
  <c r="CH304" i="20"/>
  <c r="CH312" i="20"/>
  <c r="CH256" i="20"/>
  <c r="CH293" i="20"/>
  <c r="CH301" i="20"/>
  <c r="CH309" i="20"/>
  <c r="CH251" i="20"/>
  <c r="CH283" i="20"/>
  <c r="CH290" i="20"/>
  <c r="CH298" i="20"/>
  <c r="CH306" i="20"/>
  <c r="CH264" i="20"/>
  <c r="CH287" i="20"/>
  <c r="CH295" i="20"/>
  <c r="CH303" i="20"/>
  <c r="CH311" i="20"/>
  <c r="CH259" i="20"/>
  <c r="CH292" i="20"/>
  <c r="CH300" i="20"/>
  <c r="CH308" i="20"/>
  <c r="CH316" i="20"/>
  <c r="CH324" i="20"/>
  <c r="CH332" i="20"/>
  <c r="CH340" i="20"/>
  <c r="CH348" i="20"/>
  <c r="CH356" i="20"/>
  <c r="CH364" i="20"/>
  <c r="CH372" i="20"/>
  <c r="CH380" i="20"/>
  <c r="CH321" i="20"/>
  <c r="CH329" i="20"/>
  <c r="CH337" i="20"/>
  <c r="CH345" i="20"/>
  <c r="CH353" i="20"/>
  <c r="CH361" i="20"/>
  <c r="CH369" i="20"/>
  <c r="CH377" i="20"/>
  <c r="CH272" i="20"/>
  <c r="CH289" i="20"/>
  <c r="CH318" i="20"/>
  <c r="CH326" i="20"/>
  <c r="CH334" i="20"/>
  <c r="CH342" i="20"/>
  <c r="CH350" i="20"/>
  <c r="CH358" i="20"/>
  <c r="CH366" i="20"/>
  <c r="CH374" i="20"/>
  <c r="CH315" i="20"/>
  <c r="CH323" i="20"/>
  <c r="CH331" i="20"/>
  <c r="CH339" i="20"/>
  <c r="CH347" i="20"/>
  <c r="CH355" i="20"/>
  <c r="CH363" i="20"/>
  <c r="CH371" i="20"/>
  <c r="CH379" i="20"/>
  <c r="CH305" i="20"/>
  <c r="CH313" i="20"/>
  <c r="CH320" i="20"/>
  <c r="CH328" i="20"/>
  <c r="CH336" i="20"/>
  <c r="CH344" i="20"/>
  <c r="CH352" i="20"/>
  <c r="CH360" i="20"/>
  <c r="CH368" i="20"/>
  <c r="CH376" i="20"/>
  <c r="CH317" i="20"/>
  <c r="CH325" i="20"/>
  <c r="CH333" i="20"/>
  <c r="CH341" i="20"/>
  <c r="CH349" i="20"/>
  <c r="CH357" i="20"/>
  <c r="CH365" i="20"/>
  <c r="CH373" i="20"/>
  <c r="CH381" i="20"/>
  <c r="CH338" i="20"/>
  <c r="CH370" i="20"/>
  <c r="CH382" i="20"/>
  <c r="CH384" i="20"/>
  <c r="CH392" i="20"/>
  <c r="CH400" i="20"/>
  <c r="CH408" i="20"/>
  <c r="CH416" i="20"/>
  <c r="CH319" i="20"/>
  <c r="CH351" i="20"/>
  <c r="CH389" i="20"/>
  <c r="CH397" i="20"/>
  <c r="CH405" i="20"/>
  <c r="CH413" i="20"/>
  <c r="CH421" i="20"/>
  <c r="CH429" i="20"/>
  <c r="CH437" i="20"/>
  <c r="CH314" i="20"/>
  <c r="CH346" i="20"/>
  <c r="CH378" i="20"/>
  <c r="CH386" i="20"/>
  <c r="CH394" i="20"/>
  <c r="CH402" i="20"/>
  <c r="CH410" i="20"/>
  <c r="CH418" i="20"/>
  <c r="CH426" i="20"/>
  <c r="CH434" i="20"/>
  <c r="CH327" i="20"/>
  <c r="CH359" i="20"/>
  <c r="CH383" i="20"/>
  <c r="CH391" i="20"/>
  <c r="CH399" i="20"/>
  <c r="CH407" i="20"/>
  <c r="CH415" i="20"/>
  <c r="CH423" i="20"/>
  <c r="CH431" i="20"/>
  <c r="CH322" i="20"/>
  <c r="CH354" i="20"/>
  <c r="CH388" i="20"/>
  <c r="CH396" i="20"/>
  <c r="CH404" i="20"/>
  <c r="CH412" i="20"/>
  <c r="CH420" i="20"/>
  <c r="CH428" i="20"/>
  <c r="CH436" i="20"/>
  <c r="CH335" i="20"/>
  <c r="CH367" i="20"/>
  <c r="CH385" i="20"/>
  <c r="CH393" i="20"/>
  <c r="CH401" i="20"/>
  <c r="CH409" i="20"/>
  <c r="CH417" i="20"/>
  <c r="CH425" i="20"/>
  <c r="CH433" i="20"/>
  <c r="CH330" i="20"/>
  <c r="CH414" i="20"/>
  <c r="CH424" i="20"/>
  <c r="CH435" i="20"/>
  <c r="CH438" i="20"/>
  <c r="CH446" i="20"/>
  <c r="CH375" i="20"/>
  <c r="CH395" i="20"/>
  <c r="CH427" i="20"/>
  <c r="CH443" i="20"/>
  <c r="CH451" i="20"/>
  <c r="CH362" i="20"/>
  <c r="CH390" i="20"/>
  <c r="CH419" i="20"/>
  <c r="CH430" i="20"/>
  <c r="CH440" i="20"/>
  <c r="CH448" i="20"/>
  <c r="CH403" i="20"/>
  <c r="CH422" i="20"/>
  <c r="CH445" i="20"/>
  <c r="CH398" i="20"/>
  <c r="CH442" i="20"/>
  <c r="CH450" i="20"/>
  <c r="CH297" i="20"/>
  <c r="CH411" i="20"/>
  <c r="CH439" i="20"/>
  <c r="CH447" i="20"/>
  <c r="CH406" i="20"/>
  <c r="CH444" i="20"/>
  <c r="CH452" i="20"/>
  <c r="CH457" i="20"/>
  <c r="CH465" i="20"/>
  <c r="CH473" i="20"/>
  <c r="CH481" i="20"/>
  <c r="CH489" i="20"/>
  <c r="CH497" i="20"/>
  <c r="CH343" i="20"/>
  <c r="CH454" i="20"/>
  <c r="CH462" i="20"/>
  <c r="CH470" i="20"/>
  <c r="CH478" i="20"/>
  <c r="CH486" i="20"/>
  <c r="CH494" i="20"/>
  <c r="CH387" i="20"/>
  <c r="CH441" i="20"/>
  <c r="CH459" i="20"/>
  <c r="CH467" i="20"/>
  <c r="CH475" i="20"/>
  <c r="CH483" i="20"/>
  <c r="CH491" i="20"/>
  <c r="CH499" i="20"/>
  <c r="CH456" i="20"/>
  <c r="CH464" i="20"/>
  <c r="CH472" i="20"/>
  <c r="CH480" i="20"/>
  <c r="CH488" i="20"/>
  <c r="CH496" i="20"/>
  <c r="CH453" i="20"/>
  <c r="CH461" i="20"/>
  <c r="CH469" i="20"/>
  <c r="CH477" i="20"/>
  <c r="CH485" i="20"/>
  <c r="CH493" i="20"/>
  <c r="CH458" i="20"/>
  <c r="CH466" i="20"/>
  <c r="CH474" i="20"/>
  <c r="CH482" i="20"/>
  <c r="CH490" i="20"/>
  <c r="CH498" i="20"/>
  <c r="CH455" i="20"/>
  <c r="CH463" i="20"/>
  <c r="CH471" i="20"/>
  <c r="CH479" i="20"/>
  <c r="CH487" i="20"/>
  <c r="CH495" i="20"/>
  <c r="CH432" i="20"/>
  <c r="CH449" i="20"/>
  <c r="CH460" i="20"/>
  <c r="CH468" i="20"/>
  <c r="CH476" i="20"/>
  <c r="CH484" i="20"/>
  <c r="CH492" i="20"/>
  <c r="CH500" i="20"/>
  <c r="CI3" i="3"/>
  <c r="CI3" i="21" s="1"/>
  <c r="CI4" i="3"/>
  <c r="CI4" i="21" s="1"/>
  <c r="BB3" i="3"/>
  <c r="BB3" i="21" s="1"/>
  <c r="CH4" i="20"/>
  <c r="CH6" i="20"/>
  <c r="CJ5" i="3"/>
  <c r="CI5" i="14"/>
  <c r="CI5" i="20"/>
  <c r="CJ15" i="3" l="1"/>
  <c r="CJ14" i="3"/>
  <c r="CJ13" i="3"/>
  <c r="CJ12" i="3"/>
  <c r="CJ11" i="3"/>
  <c r="CJ17" i="3"/>
  <c r="CJ18" i="3"/>
  <c r="CJ10" i="3"/>
  <c r="CJ16" i="3"/>
  <c r="CJ7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208" i="20"/>
  <c r="CI216" i="20"/>
  <c r="CI165" i="20"/>
  <c r="CI189" i="20"/>
  <c r="CI197" i="20"/>
  <c r="CI205" i="20"/>
  <c r="CI213" i="20"/>
  <c r="CI181" i="20"/>
  <c r="CI182" i="20"/>
  <c r="CI190" i="20"/>
  <c r="CI198" i="20"/>
  <c r="CI202" i="20"/>
  <c r="CI210" i="20"/>
  <c r="CI218" i="20"/>
  <c r="CI183" i="20"/>
  <c r="CI187" i="20"/>
  <c r="CI191" i="20"/>
  <c r="CI207" i="20"/>
  <c r="CI215" i="20"/>
  <c r="CI184" i="20"/>
  <c r="CI188" i="20"/>
  <c r="CI192" i="20"/>
  <c r="CI200" i="20"/>
  <c r="CI204" i="20"/>
  <c r="CI212" i="20"/>
  <c r="CI220" i="20"/>
  <c r="CI173" i="20"/>
  <c r="CI186" i="20"/>
  <c r="CI195" i="20"/>
  <c r="CI199" i="20"/>
  <c r="CI203" i="20"/>
  <c r="CI211" i="20"/>
  <c r="CI219" i="20"/>
  <c r="CI223" i="20"/>
  <c r="CI231" i="20"/>
  <c r="CI239" i="20"/>
  <c r="CI247" i="20"/>
  <c r="CI217" i="20"/>
  <c r="CI228" i="20"/>
  <c r="CI236" i="20"/>
  <c r="CI244" i="20"/>
  <c r="CI225" i="20"/>
  <c r="CI233" i="20"/>
  <c r="CI241" i="20"/>
  <c r="CI222" i="20"/>
  <c r="CI230" i="20"/>
  <c r="CI238" i="20"/>
  <c r="CI246" i="20"/>
  <c r="CI194" i="20"/>
  <c r="CI206" i="20"/>
  <c r="CI227" i="20"/>
  <c r="CI235" i="20"/>
  <c r="CI243" i="20"/>
  <c r="CI193" i="20"/>
  <c r="CI201" i="20"/>
  <c r="CI224" i="20"/>
  <c r="CI232" i="20"/>
  <c r="CI240" i="20"/>
  <c r="CI248" i="20"/>
  <c r="CI214" i="20"/>
  <c r="CI221" i="20"/>
  <c r="CI229" i="20"/>
  <c r="CI237" i="20"/>
  <c r="CI245" i="20"/>
  <c r="CI185" i="20"/>
  <c r="CI209" i="20"/>
  <c r="CI226" i="20"/>
  <c r="CI234" i="20"/>
  <c r="CI242" i="20"/>
  <c r="CI256" i="20"/>
  <c r="CI264" i="20"/>
  <c r="CI272" i="20"/>
  <c r="CI280" i="20"/>
  <c r="CI253" i="20"/>
  <c r="CI261" i="20"/>
  <c r="CI269" i="20"/>
  <c r="CI277" i="20"/>
  <c r="CI285" i="20"/>
  <c r="CI250" i="20"/>
  <c r="CI258" i="20"/>
  <c r="CI266" i="20"/>
  <c r="CI274" i="20"/>
  <c r="CI282" i="20"/>
  <c r="CI255" i="20"/>
  <c r="CI263" i="20"/>
  <c r="CI271" i="20"/>
  <c r="CI279" i="20"/>
  <c r="CI252" i="20"/>
  <c r="CI260" i="20"/>
  <c r="CI268" i="20"/>
  <c r="CI276" i="20"/>
  <c r="CI284" i="20"/>
  <c r="CI249" i="20"/>
  <c r="CI257" i="20"/>
  <c r="CI265" i="20"/>
  <c r="CI273" i="20"/>
  <c r="CI281" i="20"/>
  <c r="CI254" i="20"/>
  <c r="CI289" i="20"/>
  <c r="CI297" i="20"/>
  <c r="CI305" i="20"/>
  <c r="CI313" i="20"/>
  <c r="CI267" i="20"/>
  <c r="CI286" i="20"/>
  <c r="CI294" i="20"/>
  <c r="CI302" i="20"/>
  <c r="CI310" i="20"/>
  <c r="CI262" i="20"/>
  <c r="CI291" i="20"/>
  <c r="CI299" i="20"/>
  <c r="CI307" i="20"/>
  <c r="CI275" i="20"/>
  <c r="CI288" i="20"/>
  <c r="CI296" i="20"/>
  <c r="CI304" i="20"/>
  <c r="CI312" i="20"/>
  <c r="CI270" i="20"/>
  <c r="CI293" i="20"/>
  <c r="CI301" i="20"/>
  <c r="CI309" i="20"/>
  <c r="CI251" i="20"/>
  <c r="CI283" i="20"/>
  <c r="CI290" i="20"/>
  <c r="CI298" i="20"/>
  <c r="CI306" i="20"/>
  <c r="CI278" i="20"/>
  <c r="CI287" i="20"/>
  <c r="CI295" i="20"/>
  <c r="CI303" i="20"/>
  <c r="CI311" i="20"/>
  <c r="CI292" i="20"/>
  <c r="CI319" i="20"/>
  <c r="CI327" i="20"/>
  <c r="CI335" i="20"/>
  <c r="CI343" i="20"/>
  <c r="CI351" i="20"/>
  <c r="CI359" i="20"/>
  <c r="CI367" i="20"/>
  <c r="CI375" i="20"/>
  <c r="CI316" i="20"/>
  <c r="CI324" i="20"/>
  <c r="CI332" i="20"/>
  <c r="CI340" i="20"/>
  <c r="CI348" i="20"/>
  <c r="CI356" i="20"/>
  <c r="CI364" i="20"/>
  <c r="CI372" i="20"/>
  <c r="CI380" i="20"/>
  <c r="CI308" i="20"/>
  <c r="CI321" i="20"/>
  <c r="CI329" i="20"/>
  <c r="CI337" i="20"/>
  <c r="CI345" i="20"/>
  <c r="CI353" i="20"/>
  <c r="CI361" i="20"/>
  <c r="CI369" i="20"/>
  <c r="CI377" i="20"/>
  <c r="CI259" i="20"/>
  <c r="CI318" i="20"/>
  <c r="CI326" i="20"/>
  <c r="CI334" i="20"/>
  <c r="CI342" i="20"/>
  <c r="CI350" i="20"/>
  <c r="CI358" i="20"/>
  <c r="CI366" i="20"/>
  <c r="CI374" i="20"/>
  <c r="CI382" i="20"/>
  <c r="CI315" i="20"/>
  <c r="CI323" i="20"/>
  <c r="CI331" i="20"/>
  <c r="CI339" i="20"/>
  <c r="CI347" i="20"/>
  <c r="CI355" i="20"/>
  <c r="CI363" i="20"/>
  <c r="CI371" i="20"/>
  <c r="CI379" i="20"/>
  <c r="CI300" i="20"/>
  <c r="CI320" i="20"/>
  <c r="CI328" i="20"/>
  <c r="CI336" i="20"/>
  <c r="CI344" i="20"/>
  <c r="CI352" i="20"/>
  <c r="CI360" i="20"/>
  <c r="CI368" i="20"/>
  <c r="CI376" i="20"/>
  <c r="CI325" i="20"/>
  <c r="CI357" i="20"/>
  <c r="CI387" i="20"/>
  <c r="CI395" i="20"/>
  <c r="CI403" i="20"/>
  <c r="CI411" i="20"/>
  <c r="CI338" i="20"/>
  <c r="CI370" i="20"/>
  <c r="CI384" i="20"/>
  <c r="CI392" i="20"/>
  <c r="CI400" i="20"/>
  <c r="CI408" i="20"/>
  <c r="CI416" i="20"/>
  <c r="CI424" i="20"/>
  <c r="CI432" i="20"/>
  <c r="CI333" i="20"/>
  <c r="CI365" i="20"/>
  <c r="CI389" i="20"/>
  <c r="CI397" i="20"/>
  <c r="CI405" i="20"/>
  <c r="CI413" i="20"/>
  <c r="CI421" i="20"/>
  <c r="CI429" i="20"/>
  <c r="CI437" i="20"/>
  <c r="CI314" i="20"/>
  <c r="CI346" i="20"/>
  <c r="CI378" i="20"/>
  <c r="CI386" i="20"/>
  <c r="CI394" i="20"/>
  <c r="CI402" i="20"/>
  <c r="CI410" i="20"/>
  <c r="CI418" i="20"/>
  <c r="CI426" i="20"/>
  <c r="CI434" i="20"/>
  <c r="CI341" i="20"/>
  <c r="CI373" i="20"/>
  <c r="CI383" i="20"/>
  <c r="CI391" i="20"/>
  <c r="CI399" i="20"/>
  <c r="CI407" i="20"/>
  <c r="CI415" i="20"/>
  <c r="CI423" i="20"/>
  <c r="CI431" i="20"/>
  <c r="CI322" i="20"/>
  <c r="CI354" i="20"/>
  <c r="CI388" i="20"/>
  <c r="CI396" i="20"/>
  <c r="CI404" i="20"/>
  <c r="CI412" i="20"/>
  <c r="CI420" i="20"/>
  <c r="CI428" i="20"/>
  <c r="CI436" i="20"/>
  <c r="CI401" i="20"/>
  <c r="CI441" i="20"/>
  <c r="CI449" i="20"/>
  <c r="CI330" i="20"/>
  <c r="CI414" i="20"/>
  <c r="CI435" i="20"/>
  <c r="CI438" i="20"/>
  <c r="CI446" i="20"/>
  <c r="CI317" i="20"/>
  <c r="CI409" i="20"/>
  <c r="CI427" i="20"/>
  <c r="CI443" i="20"/>
  <c r="CI451" i="20"/>
  <c r="CI362" i="20"/>
  <c r="CI390" i="20"/>
  <c r="CI419" i="20"/>
  <c r="CI430" i="20"/>
  <c r="CI440" i="20"/>
  <c r="CI448" i="20"/>
  <c r="CI349" i="20"/>
  <c r="CI385" i="20"/>
  <c r="CI422" i="20"/>
  <c r="CI433" i="20"/>
  <c r="CI445" i="20"/>
  <c r="CI398" i="20"/>
  <c r="CI425" i="20"/>
  <c r="CI442" i="20"/>
  <c r="CI450" i="20"/>
  <c r="CI381" i="20"/>
  <c r="CI393" i="20"/>
  <c r="CI417" i="20"/>
  <c r="CI439" i="20"/>
  <c r="CI447" i="20"/>
  <c r="CI406" i="20"/>
  <c r="CI444" i="20"/>
  <c r="CI460" i="20"/>
  <c r="CI468" i="20"/>
  <c r="CI476" i="20"/>
  <c r="CI484" i="20"/>
  <c r="CI492" i="20"/>
  <c r="CI500" i="20"/>
  <c r="CI457" i="20"/>
  <c r="CI465" i="20"/>
  <c r="CI473" i="20"/>
  <c r="CI481" i="20"/>
  <c r="CI489" i="20"/>
  <c r="CI497" i="20"/>
  <c r="CI452" i="20"/>
  <c r="CI454" i="20"/>
  <c r="CI462" i="20"/>
  <c r="CI470" i="20"/>
  <c r="CI478" i="20"/>
  <c r="CI486" i="20"/>
  <c r="CI494" i="20"/>
  <c r="CI459" i="20"/>
  <c r="CI467" i="20"/>
  <c r="CI475" i="20"/>
  <c r="CI483" i="20"/>
  <c r="CI491" i="20"/>
  <c r="CI499" i="20"/>
  <c r="CI456" i="20"/>
  <c r="CI464" i="20"/>
  <c r="CI472" i="20"/>
  <c r="CI480" i="20"/>
  <c r="CI488" i="20"/>
  <c r="CI496" i="20"/>
  <c r="CI453" i="20"/>
  <c r="CI461" i="20"/>
  <c r="CI469" i="20"/>
  <c r="CI477" i="20"/>
  <c r="CI485" i="20"/>
  <c r="CI493" i="20"/>
  <c r="CI458" i="20"/>
  <c r="CI466" i="20"/>
  <c r="CI474" i="20"/>
  <c r="CI482" i="20"/>
  <c r="CI490" i="20"/>
  <c r="CI498" i="20"/>
  <c r="CI455" i="20"/>
  <c r="CI463" i="20"/>
  <c r="CI471" i="20"/>
  <c r="CI479" i="20"/>
  <c r="CI487" i="20"/>
  <c r="CI495" i="20"/>
  <c r="BB4" i="3"/>
  <c r="BB4" i="21" s="1"/>
  <c r="CJ3" i="3"/>
  <c r="CJ3" i="21" s="1"/>
  <c r="CJ4" i="3"/>
  <c r="CJ4" i="21" s="1"/>
  <c r="CK5" i="3"/>
  <c r="CJ5" i="14"/>
  <c r="CJ5" i="20"/>
  <c r="CI6" i="20"/>
  <c r="CI4" i="20"/>
  <c r="CJ13" i="20" l="1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203" i="20"/>
  <c r="CJ211" i="20"/>
  <c r="CJ219" i="20"/>
  <c r="CJ196" i="20"/>
  <c r="CJ208" i="20"/>
  <c r="CJ216" i="20"/>
  <c r="CJ180" i="20"/>
  <c r="CJ189" i="20"/>
  <c r="CJ197" i="20"/>
  <c r="CJ205" i="20"/>
  <c r="CJ213" i="20"/>
  <c r="CJ182" i="20"/>
  <c r="CJ190" i="20"/>
  <c r="CJ198" i="20"/>
  <c r="CJ202" i="20"/>
  <c r="CJ210" i="20"/>
  <c r="CJ218" i="20"/>
  <c r="CJ176" i="20"/>
  <c r="CJ183" i="20"/>
  <c r="CJ187" i="20"/>
  <c r="CJ191" i="20"/>
  <c r="CJ207" i="20"/>
  <c r="CJ215" i="20"/>
  <c r="CJ185" i="20"/>
  <c r="CJ168" i="20"/>
  <c r="CJ186" i="20"/>
  <c r="CJ194" i="20"/>
  <c r="CJ206" i="20"/>
  <c r="CJ214" i="20"/>
  <c r="CJ209" i="20"/>
  <c r="CJ226" i="20"/>
  <c r="CJ234" i="20"/>
  <c r="CJ242" i="20"/>
  <c r="CJ204" i="20"/>
  <c r="CJ223" i="20"/>
  <c r="CJ231" i="20"/>
  <c r="CJ239" i="20"/>
  <c r="CJ247" i="20"/>
  <c r="CJ217" i="20"/>
  <c r="CJ228" i="20"/>
  <c r="CJ236" i="20"/>
  <c r="CJ244" i="20"/>
  <c r="CJ188" i="20"/>
  <c r="CJ212" i="20"/>
  <c r="CJ225" i="20"/>
  <c r="CJ233" i="20"/>
  <c r="CJ241" i="20"/>
  <c r="CJ184" i="20"/>
  <c r="CJ222" i="20"/>
  <c r="CJ230" i="20"/>
  <c r="CJ238" i="20"/>
  <c r="CJ246" i="20"/>
  <c r="CJ220" i="20"/>
  <c r="CJ227" i="20"/>
  <c r="CJ235" i="20"/>
  <c r="CJ243" i="20"/>
  <c r="CJ193" i="20"/>
  <c r="CJ201" i="20"/>
  <c r="CJ224" i="20"/>
  <c r="CJ232" i="20"/>
  <c r="CJ240" i="20"/>
  <c r="CJ248" i="20"/>
  <c r="CJ192" i="20"/>
  <c r="CJ200" i="20"/>
  <c r="CJ221" i="20"/>
  <c r="CJ229" i="20"/>
  <c r="CJ237" i="20"/>
  <c r="CJ245" i="20"/>
  <c r="CJ251" i="20"/>
  <c r="CJ259" i="20"/>
  <c r="CJ267" i="20"/>
  <c r="CJ275" i="20"/>
  <c r="CJ283" i="20"/>
  <c r="CJ256" i="20"/>
  <c r="CJ264" i="20"/>
  <c r="CJ272" i="20"/>
  <c r="CJ280" i="20"/>
  <c r="CJ253" i="20"/>
  <c r="CJ261" i="20"/>
  <c r="CJ269" i="20"/>
  <c r="CJ277" i="20"/>
  <c r="CJ285" i="20"/>
  <c r="CJ250" i="20"/>
  <c r="CJ258" i="20"/>
  <c r="CJ266" i="20"/>
  <c r="CJ274" i="20"/>
  <c r="CJ282" i="20"/>
  <c r="CJ255" i="20"/>
  <c r="CJ263" i="20"/>
  <c r="CJ271" i="20"/>
  <c r="CJ279" i="20"/>
  <c r="CJ252" i="20"/>
  <c r="CJ260" i="20"/>
  <c r="CJ268" i="20"/>
  <c r="CJ276" i="20"/>
  <c r="CJ284" i="20"/>
  <c r="CJ273" i="20"/>
  <c r="CJ292" i="20"/>
  <c r="CJ300" i="20"/>
  <c r="CJ308" i="20"/>
  <c r="CJ254" i="20"/>
  <c r="CJ289" i="20"/>
  <c r="CJ297" i="20"/>
  <c r="CJ305" i="20"/>
  <c r="CJ313" i="20"/>
  <c r="CJ249" i="20"/>
  <c r="CJ281" i="20"/>
  <c r="CJ286" i="20"/>
  <c r="CJ294" i="20"/>
  <c r="CJ302" i="20"/>
  <c r="CJ310" i="20"/>
  <c r="CJ262" i="20"/>
  <c r="CJ291" i="20"/>
  <c r="CJ299" i="20"/>
  <c r="CJ307" i="20"/>
  <c r="CJ257" i="20"/>
  <c r="CJ288" i="20"/>
  <c r="CJ296" i="20"/>
  <c r="CJ304" i="20"/>
  <c r="CJ312" i="20"/>
  <c r="CJ270" i="20"/>
  <c r="CJ293" i="20"/>
  <c r="CJ301" i="20"/>
  <c r="CJ309" i="20"/>
  <c r="CJ265" i="20"/>
  <c r="CJ290" i="20"/>
  <c r="CJ298" i="20"/>
  <c r="CJ306" i="20"/>
  <c r="CJ311" i="20"/>
  <c r="CJ314" i="20"/>
  <c r="CJ322" i="20"/>
  <c r="CJ330" i="20"/>
  <c r="CJ338" i="20"/>
  <c r="CJ346" i="20"/>
  <c r="CJ354" i="20"/>
  <c r="CJ362" i="20"/>
  <c r="CJ370" i="20"/>
  <c r="CJ378" i="20"/>
  <c r="CJ278" i="20"/>
  <c r="CJ287" i="20"/>
  <c r="CJ319" i="20"/>
  <c r="CJ327" i="20"/>
  <c r="CJ335" i="20"/>
  <c r="CJ343" i="20"/>
  <c r="CJ351" i="20"/>
  <c r="CJ359" i="20"/>
  <c r="CJ367" i="20"/>
  <c r="CJ375" i="20"/>
  <c r="CJ316" i="20"/>
  <c r="CJ324" i="20"/>
  <c r="CJ332" i="20"/>
  <c r="CJ340" i="20"/>
  <c r="CJ348" i="20"/>
  <c r="CJ356" i="20"/>
  <c r="CJ364" i="20"/>
  <c r="CJ372" i="20"/>
  <c r="CJ380" i="20"/>
  <c r="CJ303" i="20"/>
  <c r="CJ321" i="20"/>
  <c r="CJ329" i="20"/>
  <c r="CJ337" i="20"/>
  <c r="CJ345" i="20"/>
  <c r="CJ353" i="20"/>
  <c r="CJ361" i="20"/>
  <c r="CJ369" i="20"/>
  <c r="CJ377" i="20"/>
  <c r="CJ318" i="20"/>
  <c r="CJ326" i="20"/>
  <c r="CJ334" i="20"/>
  <c r="CJ342" i="20"/>
  <c r="CJ350" i="20"/>
  <c r="CJ358" i="20"/>
  <c r="CJ366" i="20"/>
  <c r="CJ374" i="20"/>
  <c r="CJ382" i="20"/>
  <c r="CJ315" i="20"/>
  <c r="CJ323" i="20"/>
  <c r="CJ331" i="20"/>
  <c r="CJ339" i="20"/>
  <c r="CJ347" i="20"/>
  <c r="CJ355" i="20"/>
  <c r="CJ363" i="20"/>
  <c r="CJ371" i="20"/>
  <c r="CJ379" i="20"/>
  <c r="CJ344" i="20"/>
  <c r="CJ376" i="20"/>
  <c r="CJ390" i="20"/>
  <c r="CJ398" i="20"/>
  <c r="CJ406" i="20"/>
  <c r="CJ414" i="20"/>
  <c r="CJ325" i="20"/>
  <c r="CJ357" i="20"/>
  <c r="CJ387" i="20"/>
  <c r="CJ395" i="20"/>
  <c r="CJ403" i="20"/>
  <c r="CJ411" i="20"/>
  <c r="CJ419" i="20"/>
  <c r="CJ427" i="20"/>
  <c r="CJ435" i="20"/>
  <c r="CJ320" i="20"/>
  <c r="CJ352" i="20"/>
  <c r="CJ384" i="20"/>
  <c r="CJ392" i="20"/>
  <c r="CJ400" i="20"/>
  <c r="CJ408" i="20"/>
  <c r="CJ416" i="20"/>
  <c r="CJ424" i="20"/>
  <c r="CJ432" i="20"/>
  <c r="CJ333" i="20"/>
  <c r="CJ365" i="20"/>
  <c r="CJ389" i="20"/>
  <c r="CJ397" i="20"/>
  <c r="CJ405" i="20"/>
  <c r="CJ413" i="20"/>
  <c r="CJ421" i="20"/>
  <c r="CJ429" i="20"/>
  <c r="CJ295" i="20"/>
  <c r="CJ328" i="20"/>
  <c r="CJ360" i="20"/>
  <c r="CJ386" i="20"/>
  <c r="CJ394" i="20"/>
  <c r="CJ402" i="20"/>
  <c r="CJ410" i="20"/>
  <c r="CJ418" i="20"/>
  <c r="CJ426" i="20"/>
  <c r="CJ434" i="20"/>
  <c r="CJ341" i="20"/>
  <c r="CJ373" i="20"/>
  <c r="CJ383" i="20"/>
  <c r="CJ391" i="20"/>
  <c r="CJ399" i="20"/>
  <c r="CJ407" i="20"/>
  <c r="CJ415" i="20"/>
  <c r="CJ423" i="20"/>
  <c r="CJ431" i="20"/>
  <c r="CJ368" i="20"/>
  <c r="CJ388" i="20"/>
  <c r="CJ420" i="20"/>
  <c r="CJ436" i="20"/>
  <c r="CJ444" i="20"/>
  <c r="CJ401" i="20"/>
  <c r="CJ441" i="20"/>
  <c r="CJ449" i="20"/>
  <c r="CJ396" i="20"/>
  <c r="CJ438" i="20"/>
  <c r="CJ446" i="20"/>
  <c r="CJ317" i="20"/>
  <c r="CJ409" i="20"/>
  <c r="CJ437" i="20"/>
  <c r="CJ443" i="20"/>
  <c r="CJ404" i="20"/>
  <c r="CJ430" i="20"/>
  <c r="CJ440" i="20"/>
  <c r="CJ448" i="20"/>
  <c r="CJ349" i="20"/>
  <c r="CJ385" i="20"/>
  <c r="CJ422" i="20"/>
  <c r="CJ433" i="20"/>
  <c r="CJ445" i="20"/>
  <c r="CJ336" i="20"/>
  <c r="CJ412" i="20"/>
  <c r="CJ425" i="20"/>
  <c r="CJ442" i="20"/>
  <c r="CJ450" i="20"/>
  <c r="CJ428" i="20"/>
  <c r="CJ455" i="20"/>
  <c r="CJ463" i="20"/>
  <c r="CJ471" i="20"/>
  <c r="CJ479" i="20"/>
  <c r="CJ487" i="20"/>
  <c r="CJ495" i="20"/>
  <c r="CJ393" i="20"/>
  <c r="CJ439" i="20"/>
  <c r="CJ460" i="20"/>
  <c r="CJ468" i="20"/>
  <c r="CJ476" i="20"/>
  <c r="CJ484" i="20"/>
  <c r="CJ492" i="20"/>
  <c r="CJ500" i="20"/>
  <c r="CJ457" i="20"/>
  <c r="CJ465" i="20"/>
  <c r="CJ473" i="20"/>
  <c r="CJ481" i="20"/>
  <c r="CJ489" i="20"/>
  <c r="CJ497" i="20"/>
  <c r="CJ451" i="20"/>
  <c r="CJ452" i="20"/>
  <c r="CJ454" i="20"/>
  <c r="CJ462" i="20"/>
  <c r="CJ470" i="20"/>
  <c r="CJ478" i="20"/>
  <c r="CJ486" i="20"/>
  <c r="CJ494" i="20"/>
  <c r="CJ381" i="20"/>
  <c r="CJ459" i="20"/>
  <c r="CJ467" i="20"/>
  <c r="CJ475" i="20"/>
  <c r="CJ483" i="20"/>
  <c r="CJ491" i="20"/>
  <c r="CJ499" i="20"/>
  <c r="CJ417" i="20"/>
  <c r="CJ456" i="20"/>
  <c r="CJ464" i="20"/>
  <c r="CJ472" i="20"/>
  <c r="CJ480" i="20"/>
  <c r="CJ488" i="20"/>
  <c r="CJ496" i="20"/>
  <c r="CJ447" i="20"/>
  <c r="CJ453" i="20"/>
  <c r="CJ461" i="20"/>
  <c r="CJ469" i="20"/>
  <c r="CJ477" i="20"/>
  <c r="CJ485" i="20"/>
  <c r="CJ493" i="20"/>
  <c r="CJ458" i="20"/>
  <c r="CJ466" i="20"/>
  <c r="CJ474" i="20"/>
  <c r="CJ482" i="20"/>
  <c r="CJ490" i="20"/>
  <c r="CJ498" i="20"/>
  <c r="CK14" i="3"/>
  <c r="CK13" i="3"/>
  <c r="CK12" i="3"/>
  <c r="CK11" i="3"/>
  <c r="CK18" i="3"/>
  <c r="CK10" i="3"/>
  <c r="CK17" i="3"/>
  <c r="CK16" i="3"/>
  <c r="CK15" i="3"/>
  <c r="CK7" i="3"/>
  <c r="CK3" i="3"/>
  <c r="CK3" i="21" s="1"/>
  <c r="CK4" i="3"/>
  <c r="CK4" i="21" s="1"/>
  <c r="BC3" i="3"/>
  <c r="BC3" i="21" s="1"/>
  <c r="CJ6" i="20"/>
  <c r="CJ4" i="20"/>
  <c r="CL5" i="3"/>
  <c r="CK5" i="14"/>
  <c r="CK5" i="20"/>
  <c r="CK8" i="20" l="1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206" i="20"/>
  <c r="CK214" i="20"/>
  <c r="CK195" i="20"/>
  <c r="CK199" i="20"/>
  <c r="CK203" i="20"/>
  <c r="CK211" i="20"/>
  <c r="CK219" i="20"/>
  <c r="CK196" i="20"/>
  <c r="CK208" i="20"/>
  <c r="CK216" i="20"/>
  <c r="CK181" i="20"/>
  <c r="CK189" i="20"/>
  <c r="CK197" i="20"/>
  <c r="CK205" i="20"/>
  <c r="CK213" i="20"/>
  <c r="CK182" i="20"/>
  <c r="CK190" i="20"/>
  <c r="CK198" i="20"/>
  <c r="CK202" i="20"/>
  <c r="CK210" i="20"/>
  <c r="CK218" i="20"/>
  <c r="CK184" i="20"/>
  <c r="CK179" i="20"/>
  <c r="CK185" i="20"/>
  <c r="CK193" i="20"/>
  <c r="CK201" i="20"/>
  <c r="CK209" i="20"/>
  <c r="CK217" i="20"/>
  <c r="CK192" i="20"/>
  <c r="CK200" i="20"/>
  <c r="CK221" i="20"/>
  <c r="CK229" i="20"/>
  <c r="CK237" i="20"/>
  <c r="CK245" i="20"/>
  <c r="CK183" i="20"/>
  <c r="CK191" i="20"/>
  <c r="CK226" i="20"/>
  <c r="CK234" i="20"/>
  <c r="CK242" i="20"/>
  <c r="CK204" i="20"/>
  <c r="CK223" i="20"/>
  <c r="CK231" i="20"/>
  <c r="CK239" i="20"/>
  <c r="CK247" i="20"/>
  <c r="CK228" i="20"/>
  <c r="CK236" i="20"/>
  <c r="CK244" i="20"/>
  <c r="CK188" i="20"/>
  <c r="CK212" i="20"/>
  <c r="CK225" i="20"/>
  <c r="CK233" i="20"/>
  <c r="CK241" i="20"/>
  <c r="CK171" i="20"/>
  <c r="CK207" i="20"/>
  <c r="CK222" i="20"/>
  <c r="CK230" i="20"/>
  <c r="CK238" i="20"/>
  <c r="CK246" i="20"/>
  <c r="CK220" i="20"/>
  <c r="CK227" i="20"/>
  <c r="CK235" i="20"/>
  <c r="CK243" i="20"/>
  <c r="CK187" i="20"/>
  <c r="CK215" i="20"/>
  <c r="CK224" i="20"/>
  <c r="CK232" i="20"/>
  <c r="CK240" i="20"/>
  <c r="CK248" i="20"/>
  <c r="CK254" i="20"/>
  <c r="CK262" i="20"/>
  <c r="CK270" i="20"/>
  <c r="CK278" i="20"/>
  <c r="CK251" i="20"/>
  <c r="CK259" i="20"/>
  <c r="CK267" i="20"/>
  <c r="CK275" i="20"/>
  <c r="CK283" i="20"/>
  <c r="CK256" i="20"/>
  <c r="CK264" i="20"/>
  <c r="CK272" i="20"/>
  <c r="CK280" i="20"/>
  <c r="CK253" i="20"/>
  <c r="CK261" i="20"/>
  <c r="CK269" i="20"/>
  <c r="CK277" i="20"/>
  <c r="CK285" i="20"/>
  <c r="CK250" i="20"/>
  <c r="CK258" i="20"/>
  <c r="CK266" i="20"/>
  <c r="CK274" i="20"/>
  <c r="CK282" i="20"/>
  <c r="CK255" i="20"/>
  <c r="CK263" i="20"/>
  <c r="CK271" i="20"/>
  <c r="CK279" i="20"/>
  <c r="CK260" i="20"/>
  <c r="CK287" i="20"/>
  <c r="CK295" i="20"/>
  <c r="CK303" i="20"/>
  <c r="CK311" i="20"/>
  <c r="CK273" i="20"/>
  <c r="CK292" i="20"/>
  <c r="CK300" i="20"/>
  <c r="CK308" i="20"/>
  <c r="CK268" i="20"/>
  <c r="CK289" i="20"/>
  <c r="CK297" i="20"/>
  <c r="CK305" i="20"/>
  <c r="CK249" i="20"/>
  <c r="CK281" i="20"/>
  <c r="CK286" i="20"/>
  <c r="CK294" i="20"/>
  <c r="CK302" i="20"/>
  <c r="CK310" i="20"/>
  <c r="CK276" i="20"/>
  <c r="CK291" i="20"/>
  <c r="CK299" i="20"/>
  <c r="CK307" i="20"/>
  <c r="CK257" i="20"/>
  <c r="CK288" i="20"/>
  <c r="CK296" i="20"/>
  <c r="CK304" i="20"/>
  <c r="CK312" i="20"/>
  <c r="CK252" i="20"/>
  <c r="CK284" i="20"/>
  <c r="CK293" i="20"/>
  <c r="CK301" i="20"/>
  <c r="CK309" i="20"/>
  <c r="CK317" i="20"/>
  <c r="CK325" i="20"/>
  <c r="CK333" i="20"/>
  <c r="CK341" i="20"/>
  <c r="CK349" i="20"/>
  <c r="CK357" i="20"/>
  <c r="CK365" i="20"/>
  <c r="CK373" i="20"/>
  <c r="CK381" i="20"/>
  <c r="CK306" i="20"/>
  <c r="CK314" i="20"/>
  <c r="CK322" i="20"/>
  <c r="CK330" i="20"/>
  <c r="CK338" i="20"/>
  <c r="CK346" i="20"/>
  <c r="CK354" i="20"/>
  <c r="CK362" i="20"/>
  <c r="CK370" i="20"/>
  <c r="CK378" i="20"/>
  <c r="CK265" i="20"/>
  <c r="CK319" i="20"/>
  <c r="CK327" i="20"/>
  <c r="CK335" i="20"/>
  <c r="CK343" i="20"/>
  <c r="CK351" i="20"/>
  <c r="CK359" i="20"/>
  <c r="CK367" i="20"/>
  <c r="CK375" i="20"/>
  <c r="CK316" i="20"/>
  <c r="CK324" i="20"/>
  <c r="CK332" i="20"/>
  <c r="CK340" i="20"/>
  <c r="CK348" i="20"/>
  <c r="CK356" i="20"/>
  <c r="CK364" i="20"/>
  <c r="CK372" i="20"/>
  <c r="CK380" i="20"/>
  <c r="CK298" i="20"/>
  <c r="CK321" i="20"/>
  <c r="CK329" i="20"/>
  <c r="CK337" i="20"/>
  <c r="CK345" i="20"/>
  <c r="CK353" i="20"/>
  <c r="CK361" i="20"/>
  <c r="CK369" i="20"/>
  <c r="CK377" i="20"/>
  <c r="CK313" i="20"/>
  <c r="CK318" i="20"/>
  <c r="CK326" i="20"/>
  <c r="CK334" i="20"/>
  <c r="CK342" i="20"/>
  <c r="CK350" i="20"/>
  <c r="CK358" i="20"/>
  <c r="CK366" i="20"/>
  <c r="CK374" i="20"/>
  <c r="CK331" i="20"/>
  <c r="CK363" i="20"/>
  <c r="CK385" i="20"/>
  <c r="CK393" i="20"/>
  <c r="CK401" i="20"/>
  <c r="CK409" i="20"/>
  <c r="CK344" i="20"/>
  <c r="CK376" i="20"/>
  <c r="CK382" i="20"/>
  <c r="CK390" i="20"/>
  <c r="CK398" i="20"/>
  <c r="CK406" i="20"/>
  <c r="CK414" i="20"/>
  <c r="CK422" i="20"/>
  <c r="CK430" i="20"/>
  <c r="CK339" i="20"/>
  <c r="CK371" i="20"/>
  <c r="CK387" i="20"/>
  <c r="CK395" i="20"/>
  <c r="CK403" i="20"/>
  <c r="CK411" i="20"/>
  <c r="CK419" i="20"/>
  <c r="CK427" i="20"/>
  <c r="CK435" i="20"/>
  <c r="CK320" i="20"/>
  <c r="CK352" i="20"/>
  <c r="CK384" i="20"/>
  <c r="CK392" i="20"/>
  <c r="CK400" i="20"/>
  <c r="CK408" i="20"/>
  <c r="CK416" i="20"/>
  <c r="CK424" i="20"/>
  <c r="CK432" i="20"/>
  <c r="CK315" i="20"/>
  <c r="CK347" i="20"/>
  <c r="CK379" i="20"/>
  <c r="CK389" i="20"/>
  <c r="CK397" i="20"/>
  <c r="CK405" i="20"/>
  <c r="CK413" i="20"/>
  <c r="CK421" i="20"/>
  <c r="CK429" i="20"/>
  <c r="CK437" i="20"/>
  <c r="CK328" i="20"/>
  <c r="CK360" i="20"/>
  <c r="CK386" i="20"/>
  <c r="CK394" i="20"/>
  <c r="CK402" i="20"/>
  <c r="CK410" i="20"/>
  <c r="CK418" i="20"/>
  <c r="CK426" i="20"/>
  <c r="CK434" i="20"/>
  <c r="CK323" i="20"/>
  <c r="CK407" i="20"/>
  <c r="CK417" i="20"/>
  <c r="CK428" i="20"/>
  <c r="CK439" i="20"/>
  <c r="CK447" i="20"/>
  <c r="CK368" i="20"/>
  <c r="CK388" i="20"/>
  <c r="CK420" i="20"/>
  <c r="CK431" i="20"/>
  <c r="CK436" i="20"/>
  <c r="CK444" i="20"/>
  <c r="CK452" i="20"/>
  <c r="CK355" i="20"/>
  <c r="CK383" i="20"/>
  <c r="CK415" i="20"/>
  <c r="CK423" i="20"/>
  <c r="CK441" i="20"/>
  <c r="CK449" i="20"/>
  <c r="CK290" i="20"/>
  <c r="CK396" i="20"/>
  <c r="CK438" i="20"/>
  <c r="CK446" i="20"/>
  <c r="CK391" i="20"/>
  <c r="CK443" i="20"/>
  <c r="CK404" i="20"/>
  <c r="CK440" i="20"/>
  <c r="CK448" i="20"/>
  <c r="CK399" i="20"/>
  <c r="CK433" i="20"/>
  <c r="CK445" i="20"/>
  <c r="CK458" i="20"/>
  <c r="CK466" i="20"/>
  <c r="CK474" i="20"/>
  <c r="CK482" i="20"/>
  <c r="CK490" i="20"/>
  <c r="CK498" i="20"/>
  <c r="CK455" i="20"/>
  <c r="CK463" i="20"/>
  <c r="CK471" i="20"/>
  <c r="CK479" i="20"/>
  <c r="CK487" i="20"/>
  <c r="CK495" i="20"/>
  <c r="CK460" i="20"/>
  <c r="CK468" i="20"/>
  <c r="CK476" i="20"/>
  <c r="CK484" i="20"/>
  <c r="CK492" i="20"/>
  <c r="CK500" i="20"/>
  <c r="CK425" i="20"/>
  <c r="CK457" i="20"/>
  <c r="CK465" i="20"/>
  <c r="CK473" i="20"/>
  <c r="CK481" i="20"/>
  <c r="CK489" i="20"/>
  <c r="CK497" i="20"/>
  <c r="CK451" i="20"/>
  <c r="CK454" i="20"/>
  <c r="CK462" i="20"/>
  <c r="CK470" i="20"/>
  <c r="CK478" i="20"/>
  <c r="CK486" i="20"/>
  <c r="CK494" i="20"/>
  <c r="CK459" i="20"/>
  <c r="CK467" i="20"/>
  <c r="CK475" i="20"/>
  <c r="CK483" i="20"/>
  <c r="CK491" i="20"/>
  <c r="CK499" i="20"/>
  <c r="CK456" i="20"/>
  <c r="CK464" i="20"/>
  <c r="CK472" i="20"/>
  <c r="CK480" i="20"/>
  <c r="CK488" i="20"/>
  <c r="CK496" i="20"/>
  <c r="CK336" i="20"/>
  <c r="CK412" i="20"/>
  <c r="CK442" i="20"/>
  <c r="CK450" i="20"/>
  <c r="CK453" i="20"/>
  <c r="CK461" i="20"/>
  <c r="CK469" i="20"/>
  <c r="CK477" i="20"/>
  <c r="CK485" i="20"/>
  <c r="CK493" i="20"/>
  <c r="CL13" i="3"/>
  <c r="CL12" i="3"/>
  <c r="CL16" i="3"/>
  <c r="CL11" i="3"/>
  <c r="CL18" i="3"/>
  <c r="CL10" i="3"/>
  <c r="CL17" i="3"/>
  <c r="CL15" i="3"/>
  <c r="CL14" i="3"/>
  <c r="CL7" i="3"/>
  <c r="CL4" i="3"/>
  <c r="CL4" i="21" s="1"/>
  <c r="CL3" i="3"/>
  <c r="CL3" i="21" s="1"/>
  <c r="BC4" i="3"/>
  <c r="BC4" i="21" s="1"/>
  <c r="CK6" i="20"/>
  <c r="CK4" i="20"/>
  <c r="CM5" i="3"/>
  <c r="CL5" i="14"/>
  <c r="CL5" i="20"/>
  <c r="CM12" i="3" l="1"/>
  <c r="CM11" i="3"/>
  <c r="CM18" i="3"/>
  <c r="CM10" i="3"/>
  <c r="CM17" i="3"/>
  <c r="CM15" i="3"/>
  <c r="CM16" i="3"/>
  <c r="CM14" i="3"/>
  <c r="CM13" i="3"/>
  <c r="CM7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201" i="20"/>
  <c r="CL209" i="20"/>
  <c r="CL217" i="20"/>
  <c r="CL186" i="20"/>
  <c r="CL194" i="20"/>
  <c r="CL206" i="20"/>
  <c r="CL214" i="20"/>
  <c r="CL195" i="20"/>
  <c r="CL199" i="20"/>
  <c r="CL203" i="20"/>
  <c r="CL211" i="20"/>
  <c r="CL219" i="20"/>
  <c r="CL174" i="20"/>
  <c r="CL196" i="20"/>
  <c r="CL208" i="20"/>
  <c r="CL216" i="20"/>
  <c r="CL178" i="20"/>
  <c r="CL181" i="20"/>
  <c r="CL189" i="20"/>
  <c r="CL197" i="20"/>
  <c r="CL205" i="20"/>
  <c r="CL213" i="20"/>
  <c r="CL166" i="20"/>
  <c r="CL183" i="20"/>
  <c r="CL187" i="20"/>
  <c r="CL184" i="20"/>
  <c r="CL188" i="20"/>
  <c r="CL192" i="20"/>
  <c r="CL200" i="20"/>
  <c r="CL204" i="20"/>
  <c r="CL212" i="20"/>
  <c r="CL220" i="20"/>
  <c r="CL215" i="20"/>
  <c r="CL224" i="20"/>
  <c r="CL232" i="20"/>
  <c r="CL240" i="20"/>
  <c r="CL248" i="20"/>
  <c r="CL210" i="20"/>
  <c r="CL221" i="20"/>
  <c r="CL229" i="20"/>
  <c r="CL237" i="20"/>
  <c r="CL245" i="20"/>
  <c r="CL191" i="20"/>
  <c r="CL226" i="20"/>
  <c r="CL234" i="20"/>
  <c r="CL242" i="20"/>
  <c r="CL190" i="20"/>
  <c r="CL218" i="20"/>
  <c r="CL223" i="20"/>
  <c r="CL231" i="20"/>
  <c r="CL239" i="20"/>
  <c r="CL247" i="20"/>
  <c r="CL228" i="20"/>
  <c r="CL236" i="20"/>
  <c r="CL244" i="20"/>
  <c r="CL198" i="20"/>
  <c r="CL225" i="20"/>
  <c r="CL233" i="20"/>
  <c r="CL241" i="20"/>
  <c r="CL182" i="20"/>
  <c r="CL207" i="20"/>
  <c r="CL222" i="20"/>
  <c r="CL230" i="20"/>
  <c r="CL238" i="20"/>
  <c r="CL246" i="20"/>
  <c r="CL202" i="20"/>
  <c r="CL227" i="20"/>
  <c r="CL235" i="20"/>
  <c r="CL243" i="20"/>
  <c r="CL249" i="20"/>
  <c r="CL257" i="20"/>
  <c r="CL265" i="20"/>
  <c r="CL273" i="20"/>
  <c r="CL281" i="20"/>
  <c r="CL254" i="20"/>
  <c r="CL262" i="20"/>
  <c r="CL270" i="20"/>
  <c r="CL278" i="20"/>
  <c r="CL251" i="20"/>
  <c r="CL259" i="20"/>
  <c r="CL267" i="20"/>
  <c r="CL275" i="20"/>
  <c r="CL283" i="20"/>
  <c r="CL256" i="20"/>
  <c r="CL264" i="20"/>
  <c r="CL272" i="20"/>
  <c r="CL280" i="20"/>
  <c r="CL253" i="20"/>
  <c r="CL261" i="20"/>
  <c r="CL269" i="20"/>
  <c r="CL277" i="20"/>
  <c r="CL285" i="20"/>
  <c r="CL250" i="20"/>
  <c r="CL258" i="20"/>
  <c r="CL266" i="20"/>
  <c r="CL274" i="20"/>
  <c r="CL282" i="20"/>
  <c r="CL279" i="20"/>
  <c r="CL290" i="20"/>
  <c r="CL298" i="20"/>
  <c r="CL306" i="20"/>
  <c r="CL260" i="20"/>
  <c r="CL287" i="20"/>
  <c r="CL295" i="20"/>
  <c r="CL303" i="20"/>
  <c r="CL311" i="20"/>
  <c r="CL255" i="20"/>
  <c r="CL292" i="20"/>
  <c r="CL300" i="20"/>
  <c r="CL308" i="20"/>
  <c r="CL268" i="20"/>
  <c r="CL289" i="20"/>
  <c r="CL297" i="20"/>
  <c r="CL305" i="20"/>
  <c r="CL263" i="20"/>
  <c r="CL286" i="20"/>
  <c r="CL294" i="20"/>
  <c r="CL302" i="20"/>
  <c r="CL310" i="20"/>
  <c r="CL276" i="20"/>
  <c r="CL291" i="20"/>
  <c r="CL299" i="20"/>
  <c r="CL307" i="20"/>
  <c r="CL271" i="20"/>
  <c r="CL288" i="20"/>
  <c r="CL296" i="20"/>
  <c r="CL304" i="20"/>
  <c r="CL312" i="20"/>
  <c r="CL284" i="20"/>
  <c r="CL320" i="20"/>
  <c r="CL328" i="20"/>
  <c r="CL336" i="20"/>
  <c r="CL344" i="20"/>
  <c r="CL352" i="20"/>
  <c r="CL360" i="20"/>
  <c r="CL368" i="20"/>
  <c r="CL376" i="20"/>
  <c r="CL317" i="20"/>
  <c r="CL325" i="20"/>
  <c r="CL333" i="20"/>
  <c r="CL341" i="20"/>
  <c r="CL349" i="20"/>
  <c r="CL357" i="20"/>
  <c r="CL365" i="20"/>
  <c r="CL373" i="20"/>
  <c r="CL381" i="20"/>
  <c r="CL301" i="20"/>
  <c r="CL314" i="20"/>
  <c r="CL322" i="20"/>
  <c r="CL330" i="20"/>
  <c r="CL338" i="20"/>
  <c r="CL346" i="20"/>
  <c r="CL354" i="20"/>
  <c r="CL362" i="20"/>
  <c r="CL370" i="20"/>
  <c r="CL378" i="20"/>
  <c r="CL252" i="20"/>
  <c r="CL319" i="20"/>
  <c r="CL327" i="20"/>
  <c r="CL335" i="20"/>
  <c r="CL343" i="20"/>
  <c r="CL351" i="20"/>
  <c r="CL359" i="20"/>
  <c r="CL367" i="20"/>
  <c r="CL375" i="20"/>
  <c r="CL316" i="20"/>
  <c r="CL324" i="20"/>
  <c r="CL332" i="20"/>
  <c r="CL340" i="20"/>
  <c r="CL348" i="20"/>
  <c r="CL356" i="20"/>
  <c r="CL364" i="20"/>
  <c r="CL372" i="20"/>
  <c r="CL380" i="20"/>
  <c r="CL293" i="20"/>
  <c r="CL321" i="20"/>
  <c r="CL329" i="20"/>
  <c r="CL337" i="20"/>
  <c r="CL345" i="20"/>
  <c r="CL353" i="20"/>
  <c r="CL361" i="20"/>
  <c r="CL369" i="20"/>
  <c r="CL377" i="20"/>
  <c r="CL318" i="20"/>
  <c r="CL350" i="20"/>
  <c r="CL388" i="20"/>
  <c r="CL396" i="20"/>
  <c r="CL404" i="20"/>
  <c r="CL412" i="20"/>
  <c r="CL331" i="20"/>
  <c r="CL363" i="20"/>
  <c r="CL385" i="20"/>
  <c r="CL393" i="20"/>
  <c r="CL401" i="20"/>
  <c r="CL409" i="20"/>
  <c r="CL417" i="20"/>
  <c r="CL425" i="20"/>
  <c r="CL433" i="20"/>
  <c r="CL313" i="20"/>
  <c r="CL326" i="20"/>
  <c r="CL358" i="20"/>
  <c r="CL382" i="20"/>
  <c r="CL390" i="20"/>
  <c r="CL398" i="20"/>
  <c r="CL406" i="20"/>
  <c r="CL414" i="20"/>
  <c r="CL422" i="20"/>
  <c r="CL430" i="20"/>
  <c r="CL339" i="20"/>
  <c r="CL371" i="20"/>
  <c r="CL387" i="20"/>
  <c r="CL395" i="20"/>
  <c r="CL403" i="20"/>
  <c r="CL411" i="20"/>
  <c r="CL419" i="20"/>
  <c r="CL427" i="20"/>
  <c r="CL435" i="20"/>
  <c r="CL334" i="20"/>
  <c r="CL366" i="20"/>
  <c r="CL384" i="20"/>
  <c r="CL392" i="20"/>
  <c r="CL400" i="20"/>
  <c r="CL408" i="20"/>
  <c r="CL416" i="20"/>
  <c r="CL424" i="20"/>
  <c r="CL432" i="20"/>
  <c r="CL309" i="20"/>
  <c r="CL315" i="20"/>
  <c r="CL347" i="20"/>
  <c r="CL379" i="20"/>
  <c r="CL389" i="20"/>
  <c r="CL397" i="20"/>
  <c r="CL405" i="20"/>
  <c r="CL413" i="20"/>
  <c r="CL421" i="20"/>
  <c r="CL429" i="20"/>
  <c r="CL437" i="20"/>
  <c r="CL394" i="20"/>
  <c r="CL442" i="20"/>
  <c r="CL450" i="20"/>
  <c r="CL323" i="20"/>
  <c r="CL407" i="20"/>
  <c r="CL428" i="20"/>
  <c r="CL439" i="20"/>
  <c r="CL447" i="20"/>
  <c r="CL402" i="20"/>
  <c r="CL420" i="20"/>
  <c r="CL431" i="20"/>
  <c r="CL436" i="20"/>
  <c r="CL444" i="20"/>
  <c r="CL452" i="20"/>
  <c r="CL355" i="20"/>
  <c r="CL383" i="20"/>
  <c r="CL415" i="20"/>
  <c r="CL423" i="20"/>
  <c r="CL434" i="20"/>
  <c r="CL441" i="20"/>
  <c r="CL449" i="20"/>
  <c r="CL342" i="20"/>
  <c r="CL410" i="20"/>
  <c r="CL426" i="20"/>
  <c r="CL438" i="20"/>
  <c r="CL446" i="20"/>
  <c r="CL391" i="20"/>
  <c r="CL418" i="20"/>
  <c r="CL443" i="20"/>
  <c r="CL374" i="20"/>
  <c r="CL386" i="20"/>
  <c r="CL440" i="20"/>
  <c r="CL448" i="20"/>
  <c r="CL399" i="20"/>
  <c r="CL453" i="20"/>
  <c r="CL461" i="20"/>
  <c r="CL469" i="20"/>
  <c r="CL477" i="20"/>
  <c r="CL485" i="20"/>
  <c r="CL493" i="20"/>
  <c r="CL458" i="20"/>
  <c r="CL466" i="20"/>
  <c r="CL474" i="20"/>
  <c r="CL482" i="20"/>
  <c r="CL490" i="20"/>
  <c r="CL498" i="20"/>
  <c r="CL455" i="20"/>
  <c r="CL463" i="20"/>
  <c r="CL471" i="20"/>
  <c r="CL479" i="20"/>
  <c r="CL487" i="20"/>
  <c r="CL495" i="20"/>
  <c r="CL460" i="20"/>
  <c r="CL468" i="20"/>
  <c r="CL476" i="20"/>
  <c r="CL484" i="20"/>
  <c r="CL492" i="20"/>
  <c r="CL500" i="20"/>
  <c r="CL457" i="20"/>
  <c r="CL465" i="20"/>
  <c r="CL473" i="20"/>
  <c r="CL481" i="20"/>
  <c r="CL489" i="20"/>
  <c r="CL497" i="20"/>
  <c r="CL445" i="20"/>
  <c r="CL451" i="20"/>
  <c r="CL454" i="20"/>
  <c r="CL462" i="20"/>
  <c r="CL470" i="20"/>
  <c r="CL478" i="20"/>
  <c r="CL486" i="20"/>
  <c r="CL494" i="20"/>
  <c r="CL459" i="20"/>
  <c r="CL467" i="20"/>
  <c r="CL475" i="20"/>
  <c r="CL483" i="20"/>
  <c r="CL491" i="20"/>
  <c r="CL499" i="20"/>
  <c r="CL456" i="20"/>
  <c r="CL464" i="20"/>
  <c r="CL472" i="20"/>
  <c r="CL480" i="20"/>
  <c r="CL488" i="20"/>
  <c r="CL496" i="20"/>
  <c r="BD3" i="3"/>
  <c r="BD3" i="21" s="1"/>
  <c r="CM4" i="3"/>
  <c r="CM4" i="21" s="1"/>
  <c r="CM3" i="3"/>
  <c r="CM3" i="21" s="1"/>
  <c r="CL6" i="20"/>
  <c r="CL4" i="20"/>
  <c r="CN5" i="3"/>
  <c r="CM5" i="14"/>
  <c r="CM5" i="20"/>
  <c r="CN11" i="3" l="1"/>
  <c r="CN18" i="3"/>
  <c r="CN10" i="3"/>
  <c r="CN17" i="3"/>
  <c r="CN16" i="3"/>
  <c r="CN15" i="3"/>
  <c r="CN14" i="3"/>
  <c r="CN13" i="3"/>
  <c r="CN12" i="3"/>
  <c r="CN7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200" i="20"/>
  <c r="CM204" i="20"/>
  <c r="CM212" i="20"/>
  <c r="CM220" i="20"/>
  <c r="CM177" i="20"/>
  <c r="CM185" i="20"/>
  <c r="CM193" i="20"/>
  <c r="CM201" i="20"/>
  <c r="CM209" i="20"/>
  <c r="CM217" i="20"/>
  <c r="CM186" i="20"/>
  <c r="CM194" i="20"/>
  <c r="CM206" i="20"/>
  <c r="CM214" i="20"/>
  <c r="CM195" i="20"/>
  <c r="CM199" i="20"/>
  <c r="CM203" i="20"/>
  <c r="CM211" i="20"/>
  <c r="CM219" i="20"/>
  <c r="CM169" i="20"/>
  <c r="CM196" i="20"/>
  <c r="CM208" i="20"/>
  <c r="CM216" i="20"/>
  <c r="CM182" i="20"/>
  <c r="CM183" i="20"/>
  <c r="CM187" i="20"/>
  <c r="CM191" i="20"/>
  <c r="CM207" i="20"/>
  <c r="CM215" i="20"/>
  <c r="CM202" i="20"/>
  <c r="CM227" i="20"/>
  <c r="CM235" i="20"/>
  <c r="CM243" i="20"/>
  <c r="CM224" i="20"/>
  <c r="CM232" i="20"/>
  <c r="CM240" i="20"/>
  <c r="CM248" i="20"/>
  <c r="CM210" i="20"/>
  <c r="CM221" i="20"/>
  <c r="CM229" i="20"/>
  <c r="CM237" i="20"/>
  <c r="CM245" i="20"/>
  <c r="CM181" i="20"/>
  <c r="CM205" i="20"/>
  <c r="CM226" i="20"/>
  <c r="CM234" i="20"/>
  <c r="CM242" i="20"/>
  <c r="CM190" i="20"/>
  <c r="CM218" i="20"/>
  <c r="CM223" i="20"/>
  <c r="CM231" i="20"/>
  <c r="CM239" i="20"/>
  <c r="CM247" i="20"/>
  <c r="CM189" i="20"/>
  <c r="CM213" i="20"/>
  <c r="CM228" i="20"/>
  <c r="CM236" i="20"/>
  <c r="CM244" i="20"/>
  <c r="CM198" i="20"/>
  <c r="CM225" i="20"/>
  <c r="CM233" i="20"/>
  <c r="CM241" i="20"/>
  <c r="CM197" i="20"/>
  <c r="CM222" i="20"/>
  <c r="CM230" i="20"/>
  <c r="CM238" i="20"/>
  <c r="CM246" i="20"/>
  <c r="CM252" i="20"/>
  <c r="CM260" i="20"/>
  <c r="CM268" i="20"/>
  <c r="CM276" i="20"/>
  <c r="CM284" i="20"/>
  <c r="CM249" i="20"/>
  <c r="CM257" i="20"/>
  <c r="CM265" i="20"/>
  <c r="CM273" i="20"/>
  <c r="CM281" i="20"/>
  <c r="CM254" i="20"/>
  <c r="CM262" i="20"/>
  <c r="CM270" i="20"/>
  <c r="CM278" i="20"/>
  <c r="CM251" i="20"/>
  <c r="CM259" i="20"/>
  <c r="CM267" i="20"/>
  <c r="CM275" i="20"/>
  <c r="CM283" i="20"/>
  <c r="CM256" i="20"/>
  <c r="CM264" i="20"/>
  <c r="CM272" i="20"/>
  <c r="CM280" i="20"/>
  <c r="CM253" i="20"/>
  <c r="CM261" i="20"/>
  <c r="CM269" i="20"/>
  <c r="CM277" i="20"/>
  <c r="CM285" i="20"/>
  <c r="CM266" i="20"/>
  <c r="CM293" i="20"/>
  <c r="CM301" i="20"/>
  <c r="CM309" i="20"/>
  <c r="CM279" i="20"/>
  <c r="CM290" i="20"/>
  <c r="CM298" i="20"/>
  <c r="CM306" i="20"/>
  <c r="CM274" i="20"/>
  <c r="CM287" i="20"/>
  <c r="CM295" i="20"/>
  <c r="CM303" i="20"/>
  <c r="CM311" i="20"/>
  <c r="CM255" i="20"/>
  <c r="CM292" i="20"/>
  <c r="CM300" i="20"/>
  <c r="CM308" i="20"/>
  <c r="CM250" i="20"/>
  <c r="CM282" i="20"/>
  <c r="CM289" i="20"/>
  <c r="CM297" i="20"/>
  <c r="CM305" i="20"/>
  <c r="CM263" i="20"/>
  <c r="CM286" i="20"/>
  <c r="CM294" i="20"/>
  <c r="CM302" i="20"/>
  <c r="CM310" i="20"/>
  <c r="CM258" i="20"/>
  <c r="CM291" i="20"/>
  <c r="CM299" i="20"/>
  <c r="CM307" i="20"/>
  <c r="CM304" i="20"/>
  <c r="CM315" i="20"/>
  <c r="CM323" i="20"/>
  <c r="CM331" i="20"/>
  <c r="CM339" i="20"/>
  <c r="CM347" i="20"/>
  <c r="CM355" i="20"/>
  <c r="CM363" i="20"/>
  <c r="CM371" i="20"/>
  <c r="CM379" i="20"/>
  <c r="CM271" i="20"/>
  <c r="CM320" i="20"/>
  <c r="CM328" i="20"/>
  <c r="CM336" i="20"/>
  <c r="CM344" i="20"/>
  <c r="CM352" i="20"/>
  <c r="CM360" i="20"/>
  <c r="CM368" i="20"/>
  <c r="CM376" i="20"/>
  <c r="CM317" i="20"/>
  <c r="CM325" i="20"/>
  <c r="CM333" i="20"/>
  <c r="CM341" i="20"/>
  <c r="CM349" i="20"/>
  <c r="CM357" i="20"/>
  <c r="CM365" i="20"/>
  <c r="CM373" i="20"/>
  <c r="CM381" i="20"/>
  <c r="CM296" i="20"/>
  <c r="CM314" i="20"/>
  <c r="CM322" i="20"/>
  <c r="CM330" i="20"/>
  <c r="CM338" i="20"/>
  <c r="CM346" i="20"/>
  <c r="CM354" i="20"/>
  <c r="CM362" i="20"/>
  <c r="CM370" i="20"/>
  <c r="CM378" i="20"/>
  <c r="CM319" i="20"/>
  <c r="CM327" i="20"/>
  <c r="CM335" i="20"/>
  <c r="CM343" i="20"/>
  <c r="CM351" i="20"/>
  <c r="CM359" i="20"/>
  <c r="CM367" i="20"/>
  <c r="CM375" i="20"/>
  <c r="CM312" i="20"/>
  <c r="CM316" i="20"/>
  <c r="CM324" i="20"/>
  <c r="CM332" i="20"/>
  <c r="CM340" i="20"/>
  <c r="CM348" i="20"/>
  <c r="CM356" i="20"/>
  <c r="CM364" i="20"/>
  <c r="CM372" i="20"/>
  <c r="CM380" i="20"/>
  <c r="CM337" i="20"/>
  <c r="CM369" i="20"/>
  <c r="CM383" i="20"/>
  <c r="CM391" i="20"/>
  <c r="CM399" i="20"/>
  <c r="CM407" i="20"/>
  <c r="CM415" i="20"/>
  <c r="CM318" i="20"/>
  <c r="CM350" i="20"/>
  <c r="CM388" i="20"/>
  <c r="CM396" i="20"/>
  <c r="CM404" i="20"/>
  <c r="CM412" i="20"/>
  <c r="CM420" i="20"/>
  <c r="CM428" i="20"/>
  <c r="CM436" i="20"/>
  <c r="CM345" i="20"/>
  <c r="CM377" i="20"/>
  <c r="CM385" i="20"/>
  <c r="CM393" i="20"/>
  <c r="CM401" i="20"/>
  <c r="CM409" i="20"/>
  <c r="CM417" i="20"/>
  <c r="CM425" i="20"/>
  <c r="CM433" i="20"/>
  <c r="CM313" i="20"/>
  <c r="CM326" i="20"/>
  <c r="CM358" i="20"/>
  <c r="CM382" i="20"/>
  <c r="CM390" i="20"/>
  <c r="CM398" i="20"/>
  <c r="CM406" i="20"/>
  <c r="CM414" i="20"/>
  <c r="CM422" i="20"/>
  <c r="CM430" i="20"/>
  <c r="CM288" i="20"/>
  <c r="CM321" i="20"/>
  <c r="CM353" i="20"/>
  <c r="CM387" i="20"/>
  <c r="CM395" i="20"/>
  <c r="CM403" i="20"/>
  <c r="CM411" i="20"/>
  <c r="CM419" i="20"/>
  <c r="CM427" i="20"/>
  <c r="CM435" i="20"/>
  <c r="CM334" i="20"/>
  <c r="CM366" i="20"/>
  <c r="CM384" i="20"/>
  <c r="CM392" i="20"/>
  <c r="CM400" i="20"/>
  <c r="CM408" i="20"/>
  <c r="CM416" i="20"/>
  <c r="CM424" i="20"/>
  <c r="CM432" i="20"/>
  <c r="CM361" i="20"/>
  <c r="CM413" i="20"/>
  <c r="CM445" i="20"/>
  <c r="CM394" i="20"/>
  <c r="CM442" i="20"/>
  <c r="CM450" i="20"/>
  <c r="CM389" i="20"/>
  <c r="CM439" i="20"/>
  <c r="CM447" i="20"/>
  <c r="CM402" i="20"/>
  <c r="CM431" i="20"/>
  <c r="CM444" i="20"/>
  <c r="CM397" i="20"/>
  <c r="CM423" i="20"/>
  <c r="CM434" i="20"/>
  <c r="CM437" i="20"/>
  <c r="CM441" i="20"/>
  <c r="CM449" i="20"/>
  <c r="CM342" i="20"/>
  <c r="CM410" i="20"/>
  <c r="CM426" i="20"/>
  <c r="CM438" i="20"/>
  <c r="CM446" i="20"/>
  <c r="CM329" i="20"/>
  <c r="CM405" i="20"/>
  <c r="CM418" i="20"/>
  <c r="CM429" i="20"/>
  <c r="CM443" i="20"/>
  <c r="CM451" i="20"/>
  <c r="CM456" i="20"/>
  <c r="CM464" i="20"/>
  <c r="CM472" i="20"/>
  <c r="CM480" i="20"/>
  <c r="CM488" i="20"/>
  <c r="CM496" i="20"/>
  <c r="CM386" i="20"/>
  <c r="CM453" i="20"/>
  <c r="CM461" i="20"/>
  <c r="CM469" i="20"/>
  <c r="CM477" i="20"/>
  <c r="CM485" i="20"/>
  <c r="CM493" i="20"/>
  <c r="CM374" i="20"/>
  <c r="CM458" i="20"/>
  <c r="CM466" i="20"/>
  <c r="CM474" i="20"/>
  <c r="CM482" i="20"/>
  <c r="CM490" i="20"/>
  <c r="CM498" i="20"/>
  <c r="CM448" i="20"/>
  <c r="CM455" i="20"/>
  <c r="CM463" i="20"/>
  <c r="CM471" i="20"/>
  <c r="CM479" i="20"/>
  <c r="CM487" i="20"/>
  <c r="CM495" i="20"/>
  <c r="CM421" i="20"/>
  <c r="CM452" i="20"/>
  <c r="CM460" i="20"/>
  <c r="CM468" i="20"/>
  <c r="CM476" i="20"/>
  <c r="CM484" i="20"/>
  <c r="CM492" i="20"/>
  <c r="CM500" i="20"/>
  <c r="CM457" i="20"/>
  <c r="CM465" i="20"/>
  <c r="CM473" i="20"/>
  <c r="CM481" i="20"/>
  <c r="CM489" i="20"/>
  <c r="CM497" i="20"/>
  <c r="CM440" i="20"/>
  <c r="CM454" i="20"/>
  <c r="CM462" i="20"/>
  <c r="CM470" i="20"/>
  <c r="CM478" i="20"/>
  <c r="CM486" i="20"/>
  <c r="CM494" i="20"/>
  <c r="CM459" i="20"/>
  <c r="CM467" i="20"/>
  <c r="CM475" i="20"/>
  <c r="CM483" i="20"/>
  <c r="CM491" i="20"/>
  <c r="CM499" i="20"/>
  <c r="CN4" i="3"/>
  <c r="CN4" i="21" s="1"/>
  <c r="CN3" i="3"/>
  <c r="CN3" i="21" s="1"/>
  <c r="BD4" i="3"/>
  <c r="BD4" i="21" s="1"/>
  <c r="CO5" i="3"/>
  <c r="CN5" i="20"/>
  <c r="CN5" i="14"/>
  <c r="CM4" i="20"/>
  <c r="CM6" i="20"/>
  <c r="CN9" i="20" l="1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207" i="20"/>
  <c r="CN215" i="20"/>
  <c r="CN184" i="20"/>
  <c r="CN188" i="20"/>
  <c r="CN192" i="20"/>
  <c r="CN200" i="20"/>
  <c r="CN204" i="20"/>
  <c r="CN212" i="20"/>
  <c r="CN220" i="20"/>
  <c r="CN172" i="20"/>
  <c r="CN185" i="20"/>
  <c r="CN193" i="20"/>
  <c r="CN201" i="20"/>
  <c r="CN209" i="20"/>
  <c r="CN217" i="20"/>
  <c r="CN186" i="20"/>
  <c r="CN194" i="20"/>
  <c r="CN206" i="20"/>
  <c r="CN214" i="20"/>
  <c r="CN195" i="20"/>
  <c r="CN199" i="20"/>
  <c r="CN203" i="20"/>
  <c r="CN211" i="20"/>
  <c r="CN219" i="20"/>
  <c r="CN181" i="20"/>
  <c r="CN182" i="20"/>
  <c r="CN190" i="20"/>
  <c r="CN198" i="20"/>
  <c r="CN202" i="20"/>
  <c r="CN210" i="20"/>
  <c r="CN218" i="20"/>
  <c r="CN197" i="20"/>
  <c r="CN222" i="20"/>
  <c r="CN230" i="20"/>
  <c r="CN238" i="20"/>
  <c r="CN246" i="20"/>
  <c r="CN164" i="20"/>
  <c r="CN196" i="20"/>
  <c r="CN216" i="20"/>
  <c r="CN227" i="20"/>
  <c r="CN235" i="20"/>
  <c r="CN243" i="20"/>
  <c r="CN224" i="20"/>
  <c r="CN232" i="20"/>
  <c r="CN240" i="20"/>
  <c r="CN248" i="20"/>
  <c r="CN221" i="20"/>
  <c r="CN229" i="20"/>
  <c r="CN237" i="20"/>
  <c r="CN245" i="20"/>
  <c r="CN205" i="20"/>
  <c r="CN226" i="20"/>
  <c r="CN234" i="20"/>
  <c r="CN242" i="20"/>
  <c r="CN223" i="20"/>
  <c r="CN231" i="20"/>
  <c r="CN239" i="20"/>
  <c r="CN247" i="20"/>
  <c r="CN189" i="20"/>
  <c r="CN213" i="20"/>
  <c r="CN228" i="20"/>
  <c r="CN236" i="20"/>
  <c r="CN244" i="20"/>
  <c r="CN208" i="20"/>
  <c r="CN225" i="20"/>
  <c r="CN233" i="20"/>
  <c r="CN241" i="20"/>
  <c r="CN255" i="20"/>
  <c r="CN263" i="20"/>
  <c r="CN271" i="20"/>
  <c r="CN279" i="20"/>
  <c r="CN252" i="20"/>
  <c r="CN260" i="20"/>
  <c r="CN268" i="20"/>
  <c r="CN276" i="20"/>
  <c r="CN284" i="20"/>
  <c r="CN249" i="20"/>
  <c r="CN257" i="20"/>
  <c r="CN265" i="20"/>
  <c r="CN273" i="20"/>
  <c r="CN281" i="20"/>
  <c r="CN254" i="20"/>
  <c r="CN262" i="20"/>
  <c r="CN270" i="20"/>
  <c r="CN278" i="20"/>
  <c r="CN251" i="20"/>
  <c r="CN259" i="20"/>
  <c r="CN267" i="20"/>
  <c r="CN275" i="20"/>
  <c r="CN283" i="20"/>
  <c r="CN256" i="20"/>
  <c r="CN264" i="20"/>
  <c r="CN272" i="20"/>
  <c r="CN280" i="20"/>
  <c r="CN253" i="20"/>
  <c r="CN285" i="20"/>
  <c r="CN288" i="20"/>
  <c r="CN296" i="20"/>
  <c r="CN304" i="20"/>
  <c r="CN312" i="20"/>
  <c r="CN266" i="20"/>
  <c r="CN293" i="20"/>
  <c r="CN301" i="20"/>
  <c r="CN309" i="20"/>
  <c r="CN261" i="20"/>
  <c r="CN290" i="20"/>
  <c r="CN298" i="20"/>
  <c r="CN306" i="20"/>
  <c r="CN274" i="20"/>
  <c r="CN287" i="20"/>
  <c r="CN295" i="20"/>
  <c r="CN303" i="20"/>
  <c r="CN311" i="20"/>
  <c r="CN269" i="20"/>
  <c r="CN292" i="20"/>
  <c r="CN300" i="20"/>
  <c r="CN308" i="20"/>
  <c r="CN250" i="20"/>
  <c r="CN282" i="20"/>
  <c r="CN289" i="20"/>
  <c r="CN297" i="20"/>
  <c r="CN305" i="20"/>
  <c r="CN313" i="20"/>
  <c r="CN277" i="20"/>
  <c r="CN286" i="20"/>
  <c r="CN294" i="20"/>
  <c r="CN302" i="20"/>
  <c r="CN310" i="20"/>
  <c r="CN318" i="20"/>
  <c r="CN326" i="20"/>
  <c r="CN334" i="20"/>
  <c r="CN342" i="20"/>
  <c r="CN350" i="20"/>
  <c r="CN358" i="20"/>
  <c r="CN366" i="20"/>
  <c r="CN374" i="20"/>
  <c r="CN299" i="20"/>
  <c r="CN315" i="20"/>
  <c r="CN323" i="20"/>
  <c r="CN331" i="20"/>
  <c r="CN339" i="20"/>
  <c r="CN347" i="20"/>
  <c r="CN355" i="20"/>
  <c r="CN363" i="20"/>
  <c r="CN371" i="20"/>
  <c r="CN379" i="20"/>
  <c r="CN258" i="20"/>
  <c r="CN320" i="20"/>
  <c r="CN328" i="20"/>
  <c r="CN336" i="20"/>
  <c r="CN344" i="20"/>
  <c r="CN352" i="20"/>
  <c r="CN360" i="20"/>
  <c r="CN368" i="20"/>
  <c r="CN376" i="20"/>
  <c r="CN317" i="20"/>
  <c r="CN325" i="20"/>
  <c r="CN333" i="20"/>
  <c r="CN341" i="20"/>
  <c r="CN349" i="20"/>
  <c r="CN357" i="20"/>
  <c r="CN365" i="20"/>
  <c r="CN373" i="20"/>
  <c r="CN381" i="20"/>
  <c r="CN291" i="20"/>
  <c r="CN314" i="20"/>
  <c r="CN322" i="20"/>
  <c r="CN330" i="20"/>
  <c r="CN338" i="20"/>
  <c r="CN346" i="20"/>
  <c r="CN354" i="20"/>
  <c r="CN362" i="20"/>
  <c r="CN370" i="20"/>
  <c r="CN378" i="20"/>
  <c r="CN319" i="20"/>
  <c r="CN327" i="20"/>
  <c r="CN335" i="20"/>
  <c r="CN343" i="20"/>
  <c r="CN351" i="20"/>
  <c r="CN359" i="20"/>
  <c r="CN367" i="20"/>
  <c r="CN375" i="20"/>
  <c r="CN324" i="20"/>
  <c r="CN356" i="20"/>
  <c r="CN386" i="20"/>
  <c r="CN394" i="20"/>
  <c r="CN402" i="20"/>
  <c r="CN410" i="20"/>
  <c r="CN337" i="20"/>
  <c r="CN369" i="20"/>
  <c r="CN383" i="20"/>
  <c r="CN391" i="20"/>
  <c r="CN399" i="20"/>
  <c r="CN407" i="20"/>
  <c r="CN415" i="20"/>
  <c r="CN423" i="20"/>
  <c r="CN431" i="20"/>
  <c r="CN307" i="20"/>
  <c r="CN332" i="20"/>
  <c r="CN364" i="20"/>
  <c r="CN388" i="20"/>
  <c r="CN396" i="20"/>
  <c r="CN404" i="20"/>
  <c r="CN412" i="20"/>
  <c r="CN420" i="20"/>
  <c r="CN428" i="20"/>
  <c r="CN436" i="20"/>
  <c r="CN345" i="20"/>
  <c r="CN377" i="20"/>
  <c r="CN385" i="20"/>
  <c r="CN393" i="20"/>
  <c r="CN401" i="20"/>
  <c r="CN409" i="20"/>
  <c r="CN417" i="20"/>
  <c r="CN425" i="20"/>
  <c r="CN433" i="20"/>
  <c r="CN340" i="20"/>
  <c r="CN372" i="20"/>
  <c r="CN382" i="20"/>
  <c r="CN390" i="20"/>
  <c r="CN398" i="20"/>
  <c r="CN406" i="20"/>
  <c r="CN414" i="20"/>
  <c r="CN422" i="20"/>
  <c r="CN430" i="20"/>
  <c r="CN321" i="20"/>
  <c r="CN353" i="20"/>
  <c r="CN387" i="20"/>
  <c r="CN395" i="20"/>
  <c r="CN403" i="20"/>
  <c r="CN411" i="20"/>
  <c r="CN419" i="20"/>
  <c r="CN427" i="20"/>
  <c r="CN435" i="20"/>
  <c r="CN316" i="20"/>
  <c r="CN400" i="20"/>
  <c r="CN421" i="20"/>
  <c r="CN432" i="20"/>
  <c r="CN440" i="20"/>
  <c r="CN448" i="20"/>
  <c r="CN361" i="20"/>
  <c r="CN413" i="20"/>
  <c r="CN424" i="20"/>
  <c r="CN445" i="20"/>
  <c r="CN348" i="20"/>
  <c r="CN408" i="20"/>
  <c r="CN442" i="20"/>
  <c r="CN450" i="20"/>
  <c r="CN389" i="20"/>
  <c r="CN439" i="20"/>
  <c r="CN447" i="20"/>
  <c r="CN380" i="20"/>
  <c r="CN384" i="20"/>
  <c r="CN416" i="20"/>
  <c r="CN444" i="20"/>
  <c r="CN397" i="20"/>
  <c r="CN434" i="20"/>
  <c r="CN437" i="20"/>
  <c r="CN441" i="20"/>
  <c r="CN449" i="20"/>
  <c r="CN392" i="20"/>
  <c r="CN426" i="20"/>
  <c r="CN438" i="20"/>
  <c r="CN446" i="20"/>
  <c r="CN459" i="20"/>
  <c r="CN467" i="20"/>
  <c r="CN475" i="20"/>
  <c r="CN483" i="20"/>
  <c r="CN491" i="20"/>
  <c r="CN499" i="20"/>
  <c r="CN456" i="20"/>
  <c r="CN464" i="20"/>
  <c r="CN472" i="20"/>
  <c r="CN480" i="20"/>
  <c r="CN488" i="20"/>
  <c r="CN496" i="20"/>
  <c r="CN429" i="20"/>
  <c r="CN453" i="20"/>
  <c r="CN461" i="20"/>
  <c r="CN469" i="20"/>
  <c r="CN477" i="20"/>
  <c r="CN485" i="20"/>
  <c r="CN493" i="20"/>
  <c r="CN458" i="20"/>
  <c r="CN466" i="20"/>
  <c r="CN474" i="20"/>
  <c r="CN482" i="20"/>
  <c r="CN490" i="20"/>
  <c r="CN498" i="20"/>
  <c r="CN443" i="20"/>
  <c r="CN455" i="20"/>
  <c r="CN463" i="20"/>
  <c r="CN471" i="20"/>
  <c r="CN479" i="20"/>
  <c r="CN487" i="20"/>
  <c r="CN495" i="20"/>
  <c r="CN329" i="20"/>
  <c r="CN452" i="20"/>
  <c r="CN460" i="20"/>
  <c r="CN468" i="20"/>
  <c r="CN476" i="20"/>
  <c r="CN484" i="20"/>
  <c r="CN492" i="20"/>
  <c r="CN500" i="20"/>
  <c r="CN451" i="20"/>
  <c r="CN457" i="20"/>
  <c r="CN465" i="20"/>
  <c r="CN473" i="20"/>
  <c r="CN481" i="20"/>
  <c r="CN489" i="20"/>
  <c r="CN497" i="20"/>
  <c r="CN405" i="20"/>
  <c r="CN418" i="20"/>
  <c r="CN454" i="20"/>
  <c r="CN462" i="20"/>
  <c r="CN470" i="20"/>
  <c r="CN478" i="20"/>
  <c r="CN486" i="20"/>
  <c r="CN494" i="20"/>
  <c r="CO18" i="3"/>
  <c r="CO10" i="3"/>
  <c r="CO17" i="3"/>
  <c r="CO16" i="3"/>
  <c r="CO15" i="3"/>
  <c r="CO14" i="3"/>
  <c r="CO13" i="3"/>
  <c r="CO12" i="3"/>
  <c r="CO11" i="3"/>
  <c r="CO7" i="3"/>
  <c r="CO4" i="3"/>
  <c r="CO4" i="21" s="1"/>
  <c r="CO3" i="3"/>
  <c r="CO3" i="21" s="1"/>
  <c r="BE3" i="3"/>
  <c r="BE3" i="21" s="1"/>
  <c r="CN4" i="20"/>
  <c r="CN6" i="20"/>
  <c r="CP5" i="3"/>
  <c r="CO5" i="20"/>
  <c r="CO5" i="14"/>
  <c r="CO12" i="20" l="1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202" i="20"/>
  <c r="CO210" i="20"/>
  <c r="CO218" i="20"/>
  <c r="CO183" i="20"/>
  <c r="CO187" i="20"/>
  <c r="CO191" i="20"/>
  <c r="CO207" i="20"/>
  <c r="CO215" i="20"/>
  <c r="CO184" i="20"/>
  <c r="CO188" i="20"/>
  <c r="CO192" i="20"/>
  <c r="CO200" i="20"/>
  <c r="CO204" i="20"/>
  <c r="CO212" i="20"/>
  <c r="CO220" i="20"/>
  <c r="CO167" i="20"/>
  <c r="CO185" i="20"/>
  <c r="CO193" i="20"/>
  <c r="CO201" i="20"/>
  <c r="CO209" i="20"/>
  <c r="CO217" i="20"/>
  <c r="CO186" i="20"/>
  <c r="CO194" i="20"/>
  <c r="CO206" i="20"/>
  <c r="CO214" i="20"/>
  <c r="CO181" i="20"/>
  <c r="CO189" i="20"/>
  <c r="CO197" i="20"/>
  <c r="CO205" i="20"/>
  <c r="CO213" i="20"/>
  <c r="CO208" i="20"/>
  <c r="CO225" i="20"/>
  <c r="CO233" i="20"/>
  <c r="CO241" i="20"/>
  <c r="CO203" i="20"/>
  <c r="CO222" i="20"/>
  <c r="CO230" i="20"/>
  <c r="CO238" i="20"/>
  <c r="CO246" i="20"/>
  <c r="CO196" i="20"/>
  <c r="CO216" i="20"/>
  <c r="CO227" i="20"/>
  <c r="CO235" i="20"/>
  <c r="CO243" i="20"/>
  <c r="CO195" i="20"/>
  <c r="CO211" i="20"/>
  <c r="CO224" i="20"/>
  <c r="CO232" i="20"/>
  <c r="CO240" i="20"/>
  <c r="CO248" i="20"/>
  <c r="CO221" i="20"/>
  <c r="CO229" i="20"/>
  <c r="CO237" i="20"/>
  <c r="CO245" i="20"/>
  <c r="CO219" i="20"/>
  <c r="CO226" i="20"/>
  <c r="CO234" i="20"/>
  <c r="CO242" i="20"/>
  <c r="CO223" i="20"/>
  <c r="CO231" i="20"/>
  <c r="CO239" i="20"/>
  <c r="CO247" i="20"/>
  <c r="CO199" i="20"/>
  <c r="CO228" i="20"/>
  <c r="CO236" i="20"/>
  <c r="CO244" i="20"/>
  <c r="CO250" i="20"/>
  <c r="CO258" i="20"/>
  <c r="CO266" i="20"/>
  <c r="CO274" i="20"/>
  <c r="CO282" i="20"/>
  <c r="CO255" i="20"/>
  <c r="CO263" i="20"/>
  <c r="CO271" i="20"/>
  <c r="CO279" i="20"/>
  <c r="CO252" i="20"/>
  <c r="CO260" i="20"/>
  <c r="CO268" i="20"/>
  <c r="CO276" i="20"/>
  <c r="CO284" i="20"/>
  <c r="CO249" i="20"/>
  <c r="CO257" i="20"/>
  <c r="CO265" i="20"/>
  <c r="CO273" i="20"/>
  <c r="CO281" i="20"/>
  <c r="CO254" i="20"/>
  <c r="CO262" i="20"/>
  <c r="CO270" i="20"/>
  <c r="CO278" i="20"/>
  <c r="CO251" i="20"/>
  <c r="CO259" i="20"/>
  <c r="CO267" i="20"/>
  <c r="CO275" i="20"/>
  <c r="CO283" i="20"/>
  <c r="CO272" i="20"/>
  <c r="CO291" i="20"/>
  <c r="CO299" i="20"/>
  <c r="CO307" i="20"/>
  <c r="CO253" i="20"/>
  <c r="CO285" i="20"/>
  <c r="CO288" i="20"/>
  <c r="CO296" i="20"/>
  <c r="CO304" i="20"/>
  <c r="CO312" i="20"/>
  <c r="CO280" i="20"/>
  <c r="CO293" i="20"/>
  <c r="CO301" i="20"/>
  <c r="CO309" i="20"/>
  <c r="CO261" i="20"/>
  <c r="CO290" i="20"/>
  <c r="CO298" i="20"/>
  <c r="CO306" i="20"/>
  <c r="CO256" i="20"/>
  <c r="CO287" i="20"/>
  <c r="CO295" i="20"/>
  <c r="CO303" i="20"/>
  <c r="CO311" i="20"/>
  <c r="CO269" i="20"/>
  <c r="CO292" i="20"/>
  <c r="CO300" i="20"/>
  <c r="CO308" i="20"/>
  <c r="CO264" i="20"/>
  <c r="CO289" i="20"/>
  <c r="CO297" i="20"/>
  <c r="CO305" i="20"/>
  <c r="CO277" i="20"/>
  <c r="CO313" i="20"/>
  <c r="CO321" i="20"/>
  <c r="CO329" i="20"/>
  <c r="CO337" i="20"/>
  <c r="CO345" i="20"/>
  <c r="CO353" i="20"/>
  <c r="CO361" i="20"/>
  <c r="CO369" i="20"/>
  <c r="CO377" i="20"/>
  <c r="CO318" i="20"/>
  <c r="CO326" i="20"/>
  <c r="CO334" i="20"/>
  <c r="CO342" i="20"/>
  <c r="CO350" i="20"/>
  <c r="CO358" i="20"/>
  <c r="CO366" i="20"/>
  <c r="CO374" i="20"/>
  <c r="CO294" i="20"/>
  <c r="CO315" i="20"/>
  <c r="CO323" i="20"/>
  <c r="CO331" i="20"/>
  <c r="CO339" i="20"/>
  <c r="CO347" i="20"/>
  <c r="CO355" i="20"/>
  <c r="CO363" i="20"/>
  <c r="CO371" i="20"/>
  <c r="CO379" i="20"/>
  <c r="CO320" i="20"/>
  <c r="CO328" i="20"/>
  <c r="CO336" i="20"/>
  <c r="CO344" i="20"/>
  <c r="CO352" i="20"/>
  <c r="CO360" i="20"/>
  <c r="CO368" i="20"/>
  <c r="CO376" i="20"/>
  <c r="CO310" i="20"/>
  <c r="CO317" i="20"/>
  <c r="CO325" i="20"/>
  <c r="CO333" i="20"/>
  <c r="CO341" i="20"/>
  <c r="CO349" i="20"/>
  <c r="CO357" i="20"/>
  <c r="CO365" i="20"/>
  <c r="CO373" i="20"/>
  <c r="CO381" i="20"/>
  <c r="CO286" i="20"/>
  <c r="CO314" i="20"/>
  <c r="CO322" i="20"/>
  <c r="CO330" i="20"/>
  <c r="CO338" i="20"/>
  <c r="CO346" i="20"/>
  <c r="CO354" i="20"/>
  <c r="CO362" i="20"/>
  <c r="CO370" i="20"/>
  <c r="CO378" i="20"/>
  <c r="CO343" i="20"/>
  <c r="CO375" i="20"/>
  <c r="CO389" i="20"/>
  <c r="CO397" i="20"/>
  <c r="CO405" i="20"/>
  <c r="CO413" i="20"/>
  <c r="CO324" i="20"/>
  <c r="CO356" i="20"/>
  <c r="CO386" i="20"/>
  <c r="CO394" i="20"/>
  <c r="CO402" i="20"/>
  <c r="CO410" i="20"/>
  <c r="CO418" i="20"/>
  <c r="CO426" i="20"/>
  <c r="CO434" i="20"/>
  <c r="CO319" i="20"/>
  <c r="CO351" i="20"/>
  <c r="CO383" i="20"/>
  <c r="CO391" i="20"/>
  <c r="CO399" i="20"/>
  <c r="CO407" i="20"/>
  <c r="CO415" i="20"/>
  <c r="CO423" i="20"/>
  <c r="CO431" i="20"/>
  <c r="CO332" i="20"/>
  <c r="CO364" i="20"/>
  <c r="CO388" i="20"/>
  <c r="CO396" i="20"/>
  <c r="CO404" i="20"/>
  <c r="CO412" i="20"/>
  <c r="CO420" i="20"/>
  <c r="CO428" i="20"/>
  <c r="CO327" i="20"/>
  <c r="CO359" i="20"/>
  <c r="CO385" i="20"/>
  <c r="CO393" i="20"/>
  <c r="CO401" i="20"/>
  <c r="CO409" i="20"/>
  <c r="CO417" i="20"/>
  <c r="CO425" i="20"/>
  <c r="CO433" i="20"/>
  <c r="CO302" i="20"/>
  <c r="CO340" i="20"/>
  <c r="CO372" i="20"/>
  <c r="CO382" i="20"/>
  <c r="CO390" i="20"/>
  <c r="CO398" i="20"/>
  <c r="CO406" i="20"/>
  <c r="CO414" i="20"/>
  <c r="CO422" i="20"/>
  <c r="CO430" i="20"/>
  <c r="CO387" i="20"/>
  <c r="CO429" i="20"/>
  <c r="CO443" i="20"/>
  <c r="CO316" i="20"/>
  <c r="CO400" i="20"/>
  <c r="CO421" i="20"/>
  <c r="CO432" i="20"/>
  <c r="CO440" i="20"/>
  <c r="CO448" i="20"/>
  <c r="CO395" i="20"/>
  <c r="CO424" i="20"/>
  <c r="CO435" i="20"/>
  <c r="CO445" i="20"/>
  <c r="CO348" i="20"/>
  <c r="CO408" i="20"/>
  <c r="CO427" i="20"/>
  <c r="CO436" i="20"/>
  <c r="CO442" i="20"/>
  <c r="CO335" i="20"/>
  <c r="CO403" i="20"/>
  <c r="CO419" i="20"/>
  <c r="CO439" i="20"/>
  <c r="CO447" i="20"/>
  <c r="CO380" i="20"/>
  <c r="CO384" i="20"/>
  <c r="CO416" i="20"/>
  <c r="CO444" i="20"/>
  <c r="CO367" i="20"/>
  <c r="CO411" i="20"/>
  <c r="CO437" i="20"/>
  <c r="CO441" i="20"/>
  <c r="CO449" i="20"/>
  <c r="CO392" i="20"/>
  <c r="CO450" i="20"/>
  <c r="CO454" i="20"/>
  <c r="CO462" i="20"/>
  <c r="CO470" i="20"/>
  <c r="CO478" i="20"/>
  <c r="CO486" i="20"/>
  <c r="CO494" i="20"/>
  <c r="CO459" i="20"/>
  <c r="CO467" i="20"/>
  <c r="CO475" i="20"/>
  <c r="CO483" i="20"/>
  <c r="CO491" i="20"/>
  <c r="CO499" i="20"/>
  <c r="CO446" i="20"/>
  <c r="CO456" i="20"/>
  <c r="CO464" i="20"/>
  <c r="CO472" i="20"/>
  <c r="CO480" i="20"/>
  <c r="CO488" i="20"/>
  <c r="CO496" i="20"/>
  <c r="CO453" i="20"/>
  <c r="CO461" i="20"/>
  <c r="CO469" i="20"/>
  <c r="CO477" i="20"/>
  <c r="CO485" i="20"/>
  <c r="CO493" i="20"/>
  <c r="CO458" i="20"/>
  <c r="CO466" i="20"/>
  <c r="CO474" i="20"/>
  <c r="CO482" i="20"/>
  <c r="CO490" i="20"/>
  <c r="CO498" i="20"/>
  <c r="CO438" i="20"/>
  <c r="CO455" i="20"/>
  <c r="CO463" i="20"/>
  <c r="CO471" i="20"/>
  <c r="CO479" i="20"/>
  <c r="CO487" i="20"/>
  <c r="CO495" i="20"/>
  <c r="CO452" i="20"/>
  <c r="CO460" i="20"/>
  <c r="CO468" i="20"/>
  <c r="CO476" i="20"/>
  <c r="CO484" i="20"/>
  <c r="CO492" i="20"/>
  <c r="CO500" i="20"/>
  <c r="CO451" i="20"/>
  <c r="CO457" i="20"/>
  <c r="CO465" i="20"/>
  <c r="CO473" i="20"/>
  <c r="CO481" i="20"/>
  <c r="CO489" i="20"/>
  <c r="CO497" i="20"/>
  <c r="CP17" i="3"/>
  <c r="CP16" i="3"/>
  <c r="CP15" i="3"/>
  <c r="CP12" i="3"/>
  <c r="CP14" i="3"/>
  <c r="CP13" i="3"/>
  <c r="CP11" i="3"/>
  <c r="CP18" i="3"/>
  <c r="CP10" i="3"/>
  <c r="CP7" i="3"/>
  <c r="CP4" i="3"/>
  <c r="CP4" i="21" s="1"/>
  <c r="CP3" i="3"/>
  <c r="CP3" i="21" s="1"/>
  <c r="BE4" i="3"/>
  <c r="BE4" i="21" s="1"/>
  <c r="CO4" i="20"/>
  <c r="CO6" i="20"/>
  <c r="CQ5" i="3"/>
  <c r="CP5" i="14"/>
  <c r="CP5" i="20"/>
  <c r="CQ16" i="3" l="1"/>
  <c r="CQ15" i="3"/>
  <c r="CQ14" i="3"/>
  <c r="CQ13" i="3"/>
  <c r="CQ12" i="3"/>
  <c r="CQ11" i="3"/>
  <c r="CQ18" i="3"/>
  <c r="CQ10" i="3"/>
  <c r="CQ17" i="3"/>
  <c r="CQ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205" i="20"/>
  <c r="CP213" i="20"/>
  <c r="CP170" i="20"/>
  <c r="CP182" i="20"/>
  <c r="CP190" i="20"/>
  <c r="CP198" i="20"/>
  <c r="CP202" i="20"/>
  <c r="CP210" i="20"/>
  <c r="CP218" i="20"/>
  <c r="CP183" i="20"/>
  <c r="CP187" i="20"/>
  <c r="CP191" i="20"/>
  <c r="CP207" i="20"/>
  <c r="CP215" i="20"/>
  <c r="CP184" i="20"/>
  <c r="CP188" i="20"/>
  <c r="CP192" i="20"/>
  <c r="CP200" i="20"/>
  <c r="CP204" i="20"/>
  <c r="CP212" i="20"/>
  <c r="CP220" i="20"/>
  <c r="CP162" i="20"/>
  <c r="CP185" i="20"/>
  <c r="CP193" i="20"/>
  <c r="CP201" i="20"/>
  <c r="CP209" i="20"/>
  <c r="CP217" i="20"/>
  <c r="CP196" i="20"/>
  <c r="CP208" i="20"/>
  <c r="CP216" i="20"/>
  <c r="CP199" i="20"/>
  <c r="CP228" i="20"/>
  <c r="CP236" i="20"/>
  <c r="CP244" i="20"/>
  <c r="CP225" i="20"/>
  <c r="CP233" i="20"/>
  <c r="CP241" i="20"/>
  <c r="CP203" i="20"/>
  <c r="CP222" i="20"/>
  <c r="CP230" i="20"/>
  <c r="CP238" i="20"/>
  <c r="CP246" i="20"/>
  <c r="CP186" i="20"/>
  <c r="CP227" i="20"/>
  <c r="CP235" i="20"/>
  <c r="CP243" i="20"/>
  <c r="CP195" i="20"/>
  <c r="CP211" i="20"/>
  <c r="CP224" i="20"/>
  <c r="CP232" i="20"/>
  <c r="CP240" i="20"/>
  <c r="CP248" i="20"/>
  <c r="CP194" i="20"/>
  <c r="CP206" i="20"/>
  <c r="CP221" i="20"/>
  <c r="CP229" i="20"/>
  <c r="CP237" i="20"/>
  <c r="CP245" i="20"/>
  <c r="CP219" i="20"/>
  <c r="CP226" i="20"/>
  <c r="CP234" i="20"/>
  <c r="CP242" i="20"/>
  <c r="CP214" i="20"/>
  <c r="CP223" i="20"/>
  <c r="CP231" i="20"/>
  <c r="CP239" i="20"/>
  <c r="CP247" i="20"/>
  <c r="CP253" i="20"/>
  <c r="CP261" i="20"/>
  <c r="CP269" i="20"/>
  <c r="CP277" i="20"/>
  <c r="CP285" i="20"/>
  <c r="CP250" i="20"/>
  <c r="CP258" i="20"/>
  <c r="CP266" i="20"/>
  <c r="CP274" i="20"/>
  <c r="CP282" i="20"/>
  <c r="CP255" i="20"/>
  <c r="CP263" i="20"/>
  <c r="CP271" i="20"/>
  <c r="CP279" i="20"/>
  <c r="CP252" i="20"/>
  <c r="CP260" i="20"/>
  <c r="CP268" i="20"/>
  <c r="CP276" i="20"/>
  <c r="CP284" i="20"/>
  <c r="CP249" i="20"/>
  <c r="CP257" i="20"/>
  <c r="CP265" i="20"/>
  <c r="CP273" i="20"/>
  <c r="CP281" i="20"/>
  <c r="CP254" i="20"/>
  <c r="CP262" i="20"/>
  <c r="CP270" i="20"/>
  <c r="CP278" i="20"/>
  <c r="CP259" i="20"/>
  <c r="CP286" i="20"/>
  <c r="CP294" i="20"/>
  <c r="CP302" i="20"/>
  <c r="CP310" i="20"/>
  <c r="CP272" i="20"/>
  <c r="CP291" i="20"/>
  <c r="CP299" i="20"/>
  <c r="CP307" i="20"/>
  <c r="CP267" i="20"/>
  <c r="CP288" i="20"/>
  <c r="CP296" i="20"/>
  <c r="CP304" i="20"/>
  <c r="CP312" i="20"/>
  <c r="CP280" i="20"/>
  <c r="CP293" i="20"/>
  <c r="CP301" i="20"/>
  <c r="CP309" i="20"/>
  <c r="CP275" i="20"/>
  <c r="CP290" i="20"/>
  <c r="CP298" i="20"/>
  <c r="CP306" i="20"/>
  <c r="CP256" i="20"/>
  <c r="CP287" i="20"/>
  <c r="CP295" i="20"/>
  <c r="CP303" i="20"/>
  <c r="CP311" i="20"/>
  <c r="CP251" i="20"/>
  <c r="CP283" i="20"/>
  <c r="CP292" i="20"/>
  <c r="CP300" i="20"/>
  <c r="CP308" i="20"/>
  <c r="CP297" i="20"/>
  <c r="CP316" i="20"/>
  <c r="CP324" i="20"/>
  <c r="CP332" i="20"/>
  <c r="CP340" i="20"/>
  <c r="CP348" i="20"/>
  <c r="CP356" i="20"/>
  <c r="CP364" i="20"/>
  <c r="CP372" i="20"/>
  <c r="CP380" i="20"/>
  <c r="CP264" i="20"/>
  <c r="CP313" i="20"/>
  <c r="CP321" i="20"/>
  <c r="CP329" i="20"/>
  <c r="CP337" i="20"/>
  <c r="CP345" i="20"/>
  <c r="CP353" i="20"/>
  <c r="CP361" i="20"/>
  <c r="CP369" i="20"/>
  <c r="CP377" i="20"/>
  <c r="CP318" i="20"/>
  <c r="CP326" i="20"/>
  <c r="CP334" i="20"/>
  <c r="CP342" i="20"/>
  <c r="CP350" i="20"/>
  <c r="CP358" i="20"/>
  <c r="CP366" i="20"/>
  <c r="CP374" i="20"/>
  <c r="CP289" i="20"/>
  <c r="CP315" i="20"/>
  <c r="CP323" i="20"/>
  <c r="CP331" i="20"/>
  <c r="CP339" i="20"/>
  <c r="CP347" i="20"/>
  <c r="CP355" i="20"/>
  <c r="CP363" i="20"/>
  <c r="CP371" i="20"/>
  <c r="CP379" i="20"/>
  <c r="CP320" i="20"/>
  <c r="CP328" i="20"/>
  <c r="CP336" i="20"/>
  <c r="CP344" i="20"/>
  <c r="CP352" i="20"/>
  <c r="CP360" i="20"/>
  <c r="CP368" i="20"/>
  <c r="CP376" i="20"/>
  <c r="CP305" i="20"/>
  <c r="CP317" i="20"/>
  <c r="CP325" i="20"/>
  <c r="CP333" i="20"/>
  <c r="CP341" i="20"/>
  <c r="CP349" i="20"/>
  <c r="CP357" i="20"/>
  <c r="CP365" i="20"/>
  <c r="CP373" i="20"/>
  <c r="CP381" i="20"/>
  <c r="CP330" i="20"/>
  <c r="CP362" i="20"/>
  <c r="CP384" i="20"/>
  <c r="CP392" i="20"/>
  <c r="CP400" i="20"/>
  <c r="CP408" i="20"/>
  <c r="CP416" i="20"/>
  <c r="CP343" i="20"/>
  <c r="CP375" i="20"/>
  <c r="CP389" i="20"/>
  <c r="CP397" i="20"/>
  <c r="CP405" i="20"/>
  <c r="CP413" i="20"/>
  <c r="CP421" i="20"/>
  <c r="CP429" i="20"/>
  <c r="CP437" i="20"/>
  <c r="CP338" i="20"/>
  <c r="CP370" i="20"/>
  <c r="CP386" i="20"/>
  <c r="CP394" i="20"/>
  <c r="CP402" i="20"/>
  <c r="CP410" i="20"/>
  <c r="CP418" i="20"/>
  <c r="CP426" i="20"/>
  <c r="CP434" i="20"/>
  <c r="CP319" i="20"/>
  <c r="CP351" i="20"/>
  <c r="CP383" i="20"/>
  <c r="CP391" i="20"/>
  <c r="CP399" i="20"/>
  <c r="CP407" i="20"/>
  <c r="CP415" i="20"/>
  <c r="CP423" i="20"/>
  <c r="CP431" i="20"/>
  <c r="CP314" i="20"/>
  <c r="CP346" i="20"/>
  <c r="CP378" i="20"/>
  <c r="CP388" i="20"/>
  <c r="CP396" i="20"/>
  <c r="CP404" i="20"/>
  <c r="CP412" i="20"/>
  <c r="CP420" i="20"/>
  <c r="CP428" i="20"/>
  <c r="CP436" i="20"/>
  <c r="CP327" i="20"/>
  <c r="CP359" i="20"/>
  <c r="CP385" i="20"/>
  <c r="CP393" i="20"/>
  <c r="CP401" i="20"/>
  <c r="CP409" i="20"/>
  <c r="CP417" i="20"/>
  <c r="CP425" i="20"/>
  <c r="CP433" i="20"/>
  <c r="CP354" i="20"/>
  <c r="CP406" i="20"/>
  <c r="CP438" i="20"/>
  <c r="CP446" i="20"/>
  <c r="CP387" i="20"/>
  <c r="CP443" i="20"/>
  <c r="CP451" i="20"/>
  <c r="CP382" i="20"/>
  <c r="CP414" i="20"/>
  <c r="CP432" i="20"/>
  <c r="CP440" i="20"/>
  <c r="CP448" i="20"/>
  <c r="CP395" i="20"/>
  <c r="CP424" i="20"/>
  <c r="CP435" i="20"/>
  <c r="CP445" i="20"/>
  <c r="CP390" i="20"/>
  <c r="CP427" i="20"/>
  <c r="CP442" i="20"/>
  <c r="CP335" i="20"/>
  <c r="CP403" i="20"/>
  <c r="CP419" i="20"/>
  <c r="CP430" i="20"/>
  <c r="CP439" i="20"/>
  <c r="CP447" i="20"/>
  <c r="CP322" i="20"/>
  <c r="CP398" i="20"/>
  <c r="CP422" i="20"/>
  <c r="CP444" i="20"/>
  <c r="CP452" i="20"/>
  <c r="CP367" i="20"/>
  <c r="CP449" i="20"/>
  <c r="CP457" i="20"/>
  <c r="CP465" i="20"/>
  <c r="CP473" i="20"/>
  <c r="CP481" i="20"/>
  <c r="CP489" i="20"/>
  <c r="CP497" i="20"/>
  <c r="CP450" i="20"/>
  <c r="CP454" i="20"/>
  <c r="CP462" i="20"/>
  <c r="CP470" i="20"/>
  <c r="CP478" i="20"/>
  <c r="CP486" i="20"/>
  <c r="CP494" i="20"/>
  <c r="CP459" i="20"/>
  <c r="CP467" i="20"/>
  <c r="CP475" i="20"/>
  <c r="CP483" i="20"/>
  <c r="CP491" i="20"/>
  <c r="CP499" i="20"/>
  <c r="CP441" i="20"/>
  <c r="CP456" i="20"/>
  <c r="CP464" i="20"/>
  <c r="CP472" i="20"/>
  <c r="CP480" i="20"/>
  <c r="CP488" i="20"/>
  <c r="CP496" i="20"/>
  <c r="CP453" i="20"/>
  <c r="CP461" i="20"/>
  <c r="CP469" i="20"/>
  <c r="CP477" i="20"/>
  <c r="CP485" i="20"/>
  <c r="CP493" i="20"/>
  <c r="CP458" i="20"/>
  <c r="CP466" i="20"/>
  <c r="CP474" i="20"/>
  <c r="CP482" i="20"/>
  <c r="CP490" i="20"/>
  <c r="CP498" i="20"/>
  <c r="CP411" i="20"/>
  <c r="CP455" i="20"/>
  <c r="CP463" i="20"/>
  <c r="CP471" i="20"/>
  <c r="CP479" i="20"/>
  <c r="CP487" i="20"/>
  <c r="CP495" i="20"/>
  <c r="CP460" i="20"/>
  <c r="CP468" i="20"/>
  <c r="CP476" i="20"/>
  <c r="CP484" i="20"/>
  <c r="CP492" i="20"/>
  <c r="CP500" i="20"/>
  <c r="CQ4" i="3"/>
  <c r="CQ4" i="21" s="1"/>
  <c r="CQ3" i="3"/>
  <c r="CQ3" i="21" s="1"/>
  <c r="BF3" i="3"/>
  <c r="BF3" i="21" s="1"/>
  <c r="CP4" i="20"/>
  <c r="CP6" i="20"/>
  <c r="CR5" i="3"/>
  <c r="CQ5" i="14"/>
  <c r="CQ5" i="20"/>
  <c r="CR15" i="3" l="1"/>
  <c r="CR14" i="3"/>
  <c r="CR13" i="3"/>
  <c r="CR12" i="3"/>
  <c r="CR10" i="3"/>
  <c r="CR11" i="3"/>
  <c r="CR17" i="3"/>
  <c r="CR18" i="3"/>
  <c r="CR16" i="3"/>
  <c r="CR7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208" i="20"/>
  <c r="CQ216" i="20"/>
  <c r="CQ181" i="20"/>
  <c r="CQ189" i="20"/>
  <c r="CQ197" i="20"/>
  <c r="CQ205" i="20"/>
  <c r="CQ213" i="20"/>
  <c r="CQ165" i="20"/>
  <c r="CQ182" i="20"/>
  <c r="CQ190" i="20"/>
  <c r="CQ198" i="20"/>
  <c r="CQ202" i="20"/>
  <c r="CQ210" i="20"/>
  <c r="CQ218" i="20"/>
  <c r="CQ183" i="20"/>
  <c r="CQ187" i="20"/>
  <c r="CQ191" i="20"/>
  <c r="CQ207" i="20"/>
  <c r="CQ215" i="20"/>
  <c r="CQ184" i="20"/>
  <c r="CQ188" i="20"/>
  <c r="CQ192" i="20"/>
  <c r="CQ200" i="20"/>
  <c r="CQ204" i="20"/>
  <c r="CQ212" i="20"/>
  <c r="CQ220" i="20"/>
  <c r="CQ186" i="20"/>
  <c r="CQ173" i="20"/>
  <c r="CQ195" i="20"/>
  <c r="CQ199" i="20"/>
  <c r="CQ203" i="20"/>
  <c r="CQ211" i="20"/>
  <c r="CQ219" i="20"/>
  <c r="CQ185" i="20"/>
  <c r="CQ214" i="20"/>
  <c r="CQ223" i="20"/>
  <c r="CQ231" i="20"/>
  <c r="CQ239" i="20"/>
  <c r="CQ247" i="20"/>
  <c r="CQ209" i="20"/>
  <c r="CQ228" i="20"/>
  <c r="CQ236" i="20"/>
  <c r="CQ244" i="20"/>
  <c r="CQ225" i="20"/>
  <c r="CQ233" i="20"/>
  <c r="CQ241" i="20"/>
  <c r="CQ217" i="20"/>
  <c r="CQ222" i="20"/>
  <c r="CQ230" i="20"/>
  <c r="CQ238" i="20"/>
  <c r="CQ246" i="20"/>
  <c r="CQ227" i="20"/>
  <c r="CQ235" i="20"/>
  <c r="CQ243" i="20"/>
  <c r="CQ224" i="20"/>
  <c r="CQ232" i="20"/>
  <c r="CQ240" i="20"/>
  <c r="CQ248" i="20"/>
  <c r="CQ194" i="20"/>
  <c r="CQ206" i="20"/>
  <c r="CQ221" i="20"/>
  <c r="CQ229" i="20"/>
  <c r="CQ237" i="20"/>
  <c r="CQ245" i="20"/>
  <c r="CQ193" i="20"/>
  <c r="CQ201" i="20"/>
  <c r="CQ226" i="20"/>
  <c r="CQ234" i="20"/>
  <c r="CQ242" i="20"/>
  <c r="CQ256" i="20"/>
  <c r="CQ264" i="20"/>
  <c r="CQ272" i="20"/>
  <c r="CQ280" i="20"/>
  <c r="CQ253" i="20"/>
  <c r="CQ261" i="20"/>
  <c r="CQ269" i="20"/>
  <c r="CQ277" i="20"/>
  <c r="CQ285" i="20"/>
  <c r="CQ250" i="20"/>
  <c r="CQ258" i="20"/>
  <c r="CQ266" i="20"/>
  <c r="CQ274" i="20"/>
  <c r="CQ282" i="20"/>
  <c r="CQ255" i="20"/>
  <c r="CQ263" i="20"/>
  <c r="CQ271" i="20"/>
  <c r="CQ279" i="20"/>
  <c r="CQ252" i="20"/>
  <c r="CQ260" i="20"/>
  <c r="CQ268" i="20"/>
  <c r="CQ276" i="20"/>
  <c r="CQ284" i="20"/>
  <c r="CQ249" i="20"/>
  <c r="CQ257" i="20"/>
  <c r="CQ265" i="20"/>
  <c r="CQ273" i="20"/>
  <c r="CQ281" i="20"/>
  <c r="CQ278" i="20"/>
  <c r="CQ289" i="20"/>
  <c r="CQ297" i="20"/>
  <c r="CQ305" i="20"/>
  <c r="CQ259" i="20"/>
  <c r="CQ286" i="20"/>
  <c r="CQ294" i="20"/>
  <c r="CQ302" i="20"/>
  <c r="CQ310" i="20"/>
  <c r="CQ254" i="20"/>
  <c r="CQ291" i="20"/>
  <c r="CQ299" i="20"/>
  <c r="CQ307" i="20"/>
  <c r="CQ267" i="20"/>
  <c r="CQ288" i="20"/>
  <c r="CQ296" i="20"/>
  <c r="CQ304" i="20"/>
  <c r="CQ312" i="20"/>
  <c r="CQ262" i="20"/>
  <c r="CQ293" i="20"/>
  <c r="CQ301" i="20"/>
  <c r="CQ309" i="20"/>
  <c r="CQ275" i="20"/>
  <c r="CQ290" i="20"/>
  <c r="CQ298" i="20"/>
  <c r="CQ306" i="20"/>
  <c r="CQ270" i="20"/>
  <c r="CQ287" i="20"/>
  <c r="CQ295" i="20"/>
  <c r="CQ303" i="20"/>
  <c r="CQ311" i="20"/>
  <c r="CQ319" i="20"/>
  <c r="CQ327" i="20"/>
  <c r="CQ335" i="20"/>
  <c r="CQ343" i="20"/>
  <c r="CQ351" i="20"/>
  <c r="CQ359" i="20"/>
  <c r="CQ367" i="20"/>
  <c r="CQ375" i="20"/>
  <c r="CQ292" i="20"/>
  <c r="CQ316" i="20"/>
  <c r="CQ324" i="20"/>
  <c r="CQ332" i="20"/>
  <c r="CQ340" i="20"/>
  <c r="CQ348" i="20"/>
  <c r="CQ356" i="20"/>
  <c r="CQ364" i="20"/>
  <c r="CQ372" i="20"/>
  <c r="CQ380" i="20"/>
  <c r="CQ251" i="20"/>
  <c r="CQ313" i="20"/>
  <c r="CQ321" i="20"/>
  <c r="CQ329" i="20"/>
  <c r="CQ337" i="20"/>
  <c r="CQ345" i="20"/>
  <c r="CQ353" i="20"/>
  <c r="CQ361" i="20"/>
  <c r="CQ369" i="20"/>
  <c r="CQ377" i="20"/>
  <c r="CQ308" i="20"/>
  <c r="CQ318" i="20"/>
  <c r="CQ326" i="20"/>
  <c r="CQ334" i="20"/>
  <c r="CQ342" i="20"/>
  <c r="CQ350" i="20"/>
  <c r="CQ358" i="20"/>
  <c r="CQ366" i="20"/>
  <c r="CQ374" i="20"/>
  <c r="CQ315" i="20"/>
  <c r="CQ323" i="20"/>
  <c r="CQ331" i="20"/>
  <c r="CQ339" i="20"/>
  <c r="CQ347" i="20"/>
  <c r="CQ355" i="20"/>
  <c r="CQ363" i="20"/>
  <c r="CQ371" i="20"/>
  <c r="CQ379" i="20"/>
  <c r="CQ320" i="20"/>
  <c r="CQ328" i="20"/>
  <c r="CQ336" i="20"/>
  <c r="CQ344" i="20"/>
  <c r="CQ352" i="20"/>
  <c r="CQ360" i="20"/>
  <c r="CQ368" i="20"/>
  <c r="CQ376" i="20"/>
  <c r="CQ317" i="20"/>
  <c r="CQ349" i="20"/>
  <c r="CQ381" i="20"/>
  <c r="CQ387" i="20"/>
  <c r="CQ395" i="20"/>
  <c r="CQ403" i="20"/>
  <c r="CQ411" i="20"/>
  <c r="CQ283" i="20"/>
  <c r="CQ330" i="20"/>
  <c r="CQ362" i="20"/>
  <c r="CQ384" i="20"/>
  <c r="CQ392" i="20"/>
  <c r="CQ400" i="20"/>
  <c r="CQ408" i="20"/>
  <c r="CQ416" i="20"/>
  <c r="CQ424" i="20"/>
  <c r="CQ432" i="20"/>
  <c r="CQ300" i="20"/>
  <c r="CQ325" i="20"/>
  <c r="CQ357" i="20"/>
  <c r="CQ389" i="20"/>
  <c r="CQ397" i="20"/>
  <c r="CQ405" i="20"/>
  <c r="CQ413" i="20"/>
  <c r="CQ421" i="20"/>
  <c r="CQ429" i="20"/>
  <c r="CQ437" i="20"/>
  <c r="CQ338" i="20"/>
  <c r="CQ370" i="20"/>
  <c r="CQ386" i="20"/>
  <c r="CQ394" i="20"/>
  <c r="CQ402" i="20"/>
  <c r="CQ410" i="20"/>
  <c r="CQ418" i="20"/>
  <c r="CQ426" i="20"/>
  <c r="CQ434" i="20"/>
  <c r="CQ333" i="20"/>
  <c r="CQ365" i="20"/>
  <c r="CQ383" i="20"/>
  <c r="CQ391" i="20"/>
  <c r="CQ399" i="20"/>
  <c r="CQ407" i="20"/>
  <c r="CQ415" i="20"/>
  <c r="CQ423" i="20"/>
  <c r="CQ431" i="20"/>
  <c r="CQ314" i="20"/>
  <c r="CQ346" i="20"/>
  <c r="CQ378" i="20"/>
  <c r="CQ388" i="20"/>
  <c r="CQ396" i="20"/>
  <c r="CQ404" i="20"/>
  <c r="CQ412" i="20"/>
  <c r="CQ420" i="20"/>
  <c r="CQ428" i="20"/>
  <c r="CQ436" i="20"/>
  <c r="CQ393" i="20"/>
  <c r="CQ425" i="20"/>
  <c r="CQ441" i="20"/>
  <c r="CQ449" i="20"/>
  <c r="CQ354" i="20"/>
  <c r="CQ406" i="20"/>
  <c r="CQ417" i="20"/>
  <c r="CQ438" i="20"/>
  <c r="CQ446" i="20"/>
  <c r="CQ341" i="20"/>
  <c r="CQ401" i="20"/>
  <c r="CQ443" i="20"/>
  <c r="CQ451" i="20"/>
  <c r="CQ382" i="20"/>
  <c r="CQ414" i="20"/>
  <c r="CQ440" i="20"/>
  <c r="CQ448" i="20"/>
  <c r="CQ373" i="20"/>
  <c r="CQ409" i="20"/>
  <c r="CQ435" i="20"/>
  <c r="CQ445" i="20"/>
  <c r="CQ390" i="20"/>
  <c r="CQ427" i="20"/>
  <c r="CQ442" i="20"/>
  <c r="CQ450" i="20"/>
  <c r="CQ385" i="20"/>
  <c r="CQ419" i="20"/>
  <c r="CQ430" i="20"/>
  <c r="CQ439" i="20"/>
  <c r="CQ447" i="20"/>
  <c r="CQ460" i="20"/>
  <c r="CQ468" i="20"/>
  <c r="CQ476" i="20"/>
  <c r="CQ484" i="20"/>
  <c r="CQ492" i="20"/>
  <c r="CQ500" i="20"/>
  <c r="CQ433" i="20"/>
  <c r="CQ444" i="20"/>
  <c r="CQ457" i="20"/>
  <c r="CQ465" i="20"/>
  <c r="CQ473" i="20"/>
  <c r="CQ481" i="20"/>
  <c r="CQ489" i="20"/>
  <c r="CQ497" i="20"/>
  <c r="CQ454" i="20"/>
  <c r="CQ462" i="20"/>
  <c r="CQ470" i="20"/>
  <c r="CQ478" i="20"/>
  <c r="CQ486" i="20"/>
  <c r="CQ494" i="20"/>
  <c r="CQ322" i="20"/>
  <c r="CQ459" i="20"/>
  <c r="CQ467" i="20"/>
  <c r="CQ475" i="20"/>
  <c r="CQ483" i="20"/>
  <c r="CQ491" i="20"/>
  <c r="CQ499" i="20"/>
  <c r="CQ456" i="20"/>
  <c r="CQ464" i="20"/>
  <c r="CQ472" i="20"/>
  <c r="CQ480" i="20"/>
  <c r="CQ488" i="20"/>
  <c r="CQ496" i="20"/>
  <c r="CQ453" i="20"/>
  <c r="CQ461" i="20"/>
  <c r="CQ469" i="20"/>
  <c r="CQ477" i="20"/>
  <c r="CQ485" i="20"/>
  <c r="CQ493" i="20"/>
  <c r="CQ422" i="20"/>
  <c r="CQ458" i="20"/>
  <c r="CQ466" i="20"/>
  <c r="CQ474" i="20"/>
  <c r="CQ482" i="20"/>
  <c r="CQ490" i="20"/>
  <c r="CQ498" i="20"/>
  <c r="CQ398" i="20"/>
  <c r="CQ452" i="20"/>
  <c r="CQ455" i="20"/>
  <c r="CQ463" i="20"/>
  <c r="CQ471" i="20"/>
  <c r="CQ479" i="20"/>
  <c r="CQ487" i="20"/>
  <c r="CQ495" i="20"/>
  <c r="CR3" i="3"/>
  <c r="CR3" i="21" s="1"/>
  <c r="CR4" i="3"/>
  <c r="CR4" i="21" s="1"/>
  <c r="BF4" i="3"/>
  <c r="BF4" i="21" s="1"/>
  <c r="CQ6" i="20"/>
  <c r="CQ4" i="20"/>
  <c r="CS5" i="3"/>
  <c r="CR5" i="14"/>
  <c r="CR5" i="20"/>
  <c r="CS14" i="3" l="1"/>
  <c r="CS13" i="3"/>
  <c r="CS12" i="3"/>
  <c r="CS17" i="3"/>
  <c r="CS11" i="3"/>
  <c r="CS18" i="3"/>
  <c r="CS10" i="3"/>
  <c r="CS16" i="3"/>
  <c r="CS15" i="3"/>
  <c r="CS7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203" i="20"/>
  <c r="CR211" i="20"/>
  <c r="CR219" i="20"/>
  <c r="CR196" i="20"/>
  <c r="CR208" i="20"/>
  <c r="CR216" i="20"/>
  <c r="CR181" i="20"/>
  <c r="CR189" i="20"/>
  <c r="CR197" i="20"/>
  <c r="CR205" i="20"/>
  <c r="CR213" i="20"/>
  <c r="CR180" i="20"/>
  <c r="CR182" i="20"/>
  <c r="CR190" i="20"/>
  <c r="CR198" i="20"/>
  <c r="CR202" i="20"/>
  <c r="CR210" i="20"/>
  <c r="CR218" i="20"/>
  <c r="CR183" i="20"/>
  <c r="CR187" i="20"/>
  <c r="CR191" i="20"/>
  <c r="CR207" i="20"/>
  <c r="CR215" i="20"/>
  <c r="CR185" i="20"/>
  <c r="CR186" i="20"/>
  <c r="CR194" i="20"/>
  <c r="CR206" i="20"/>
  <c r="CR214" i="20"/>
  <c r="CR176" i="20"/>
  <c r="CR193" i="20"/>
  <c r="CR201" i="20"/>
  <c r="CR226" i="20"/>
  <c r="CR234" i="20"/>
  <c r="CR242" i="20"/>
  <c r="CR192" i="20"/>
  <c r="CR200" i="20"/>
  <c r="CR223" i="20"/>
  <c r="CR231" i="20"/>
  <c r="CR239" i="20"/>
  <c r="CR247" i="20"/>
  <c r="CR209" i="20"/>
  <c r="CR228" i="20"/>
  <c r="CR236" i="20"/>
  <c r="CR244" i="20"/>
  <c r="CR204" i="20"/>
  <c r="CR225" i="20"/>
  <c r="CR233" i="20"/>
  <c r="CR241" i="20"/>
  <c r="CR217" i="20"/>
  <c r="CR222" i="20"/>
  <c r="CR230" i="20"/>
  <c r="CR238" i="20"/>
  <c r="CR246" i="20"/>
  <c r="CR184" i="20"/>
  <c r="CR188" i="20"/>
  <c r="CR212" i="20"/>
  <c r="CR227" i="20"/>
  <c r="CR235" i="20"/>
  <c r="CR243" i="20"/>
  <c r="CR224" i="20"/>
  <c r="CR232" i="20"/>
  <c r="CR240" i="20"/>
  <c r="CR248" i="20"/>
  <c r="CR220" i="20"/>
  <c r="CR221" i="20"/>
  <c r="CR229" i="20"/>
  <c r="CR237" i="20"/>
  <c r="CR245" i="20"/>
  <c r="CR251" i="20"/>
  <c r="CR259" i="20"/>
  <c r="CR267" i="20"/>
  <c r="CR275" i="20"/>
  <c r="CR283" i="20"/>
  <c r="CR256" i="20"/>
  <c r="CR264" i="20"/>
  <c r="CR272" i="20"/>
  <c r="CR280" i="20"/>
  <c r="CR253" i="20"/>
  <c r="CR261" i="20"/>
  <c r="CR269" i="20"/>
  <c r="CR277" i="20"/>
  <c r="CR285" i="20"/>
  <c r="CR250" i="20"/>
  <c r="CR258" i="20"/>
  <c r="CR266" i="20"/>
  <c r="CR274" i="20"/>
  <c r="CR282" i="20"/>
  <c r="CR255" i="20"/>
  <c r="CR263" i="20"/>
  <c r="CR271" i="20"/>
  <c r="CR279" i="20"/>
  <c r="CR252" i="20"/>
  <c r="CR260" i="20"/>
  <c r="CR268" i="20"/>
  <c r="CR276" i="20"/>
  <c r="CR284" i="20"/>
  <c r="CR265" i="20"/>
  <c r="CR292" i="20"/>
  <c r="CR300" i="20"/>
  <c r="CR308" i="20"/>
  <c r="CR278" i="20"/>
  <c r="CR289" i="20"/>
  <c r="CR297" i="20"/>
  <c r="CR305" i="20"/>
  <c r="CR273" i="20"/>
  <c r="CR286" i="20"/>
  <c r="CR294" i="20"/>
  <c r="CR302" i="20"/>
  <c r="CR310" i="20"/>
  <c r="CR254" i="20"/>
  <c r="CR291" i="20"/>
  <c r="CR299" i="20"/>
  <c r="CR307" i="20"/>
  <c r="CR249" i="20"/>
  <c r="CR281" i="20"/>
  <c r="CR288" i="20"/>
  <c r="CR296" i="20"/>
  <c r="CR304" i="20"/>
  <c r="CR312" i="20"/>
  <c r="CR262" i="20"/>
  <c r="CR293" i="20"/>
  <c r="CR301" i="20"/>
  <c r="CR309" i="20"/>
  <c r="CR257" i="20"/>
  <c r="CR290" i="20"/>
  <c r="CR298" i="20"/>
  <c r="CR306" i="20"/>
  <c r="CR270" i="20"/>
  <c r="CR314" i="20"/>
  <c r="CR322" i="20"/>
  <c r="CR330" i="20"/>
  <c r="CR338" i="20"/>
  <c r="CR346" i="20"/>
  <c r="CR354" i="20"/>
  <c r="CR362" i="20"/>
  <c r="CR370" i="20"/>
  <c r="CR378" i="20"/>
  <c r="CR311" i="20"/>
  <c r="CR319" i="20"/>
  <c r="CR327" i="20"/>
  <c r="CR335" i="20"/>
  <c r="CR343" i="20"/>
  <c r="CR351" i="20"/>
  <c r="CR359" i="20"/>
  <c r="CR367" i="20"/>
  <c r="CR375" i="20"/>
  <c r="CR287" i="20"/>
  <c r="CR316" i="20"/>
  <c r="CR324" i="20"/>
  <c r="CR332" i="20"/>
  <c r="CR340" i="20"/>
  <c r="CR348" i="20"/>
  <c r="CR356" i="20"/>
  <c r="CR364" i="20"/>
  <c r="CR372" i="20"/>
  <c r="CR380" i="20"/>
  <c r="CR313" i="20"/>
  <c r="CR321" i="20"/>
  <c r="CR329" i="20"/>
  <c r="CR337" i="20"/>
  <c r="CR345" i="20"/>
  <c r="CR353" i="20"/>
  <c r="CR361" i="20"/>
  <c r="CR369" i="20"/>
  <c r="CR377" i="20"/>
  <c r="CR303" i="20"/>
  <c r="CR318" i="20"/>
  <c r="CR326" i="20"/>
  <c r="CR334" i="20"/>
  <c r="CR342" i="20"/>
  <c r="CR350" i="20"/>
  <c r="CR358" i="20"/>
  <c r="CR366" i="20"/>
  <c r="CR374" i="20"/>
  <c r="CR315" i="20"/>
  <c r="CR323" i="20"/>
  <c r="CR331" i="20"/>
  <c r="CR339" i="20"/>
  <c r="CR347" i="20"/>
  <c r="CR355" i="20"/>
  <c r="CR363" i="20"/>
  <c r="CR371" i="20"/>
  <c r="CR379" i="20"/>
  <c r="CR336" i="20"/>
  <c r="CR368" i="20"/>
  <c r="CR382" i="20"/>
  <c r="CR390" i="20"/>
  <c r="CR398" i="20"/>
  <c r="CR406" i="20"/>
  <c r="CR414" i="20"/>
  <c r="CR317" i="20"/>
  <c r="CR349" i="20"/>
  <c r="CR381" i="20"/>
  <c r="CR387" i="20"/>
  <c r="CR395" i="20"/>
  <c r="CR403" i="20"/>
  <c r="CR411" i="20"/>
  <c r="CR419" i="20"/>
  <c r="CR427" i="20"/>
  <c r="CR435" i="20"/>
  <c r="CR344" i="20"/>
  <c r="CR376" i="20"/>
  <c r="CR384" i="20"/>
  <c r="CR392" i="20"/>
  <c r="CR400" i="20"/>
  <c r="CR408" i="20"/>
  <c r="CR416" i="20"/>
  <c r="CR424" i="20"/>
  <c r="CR432" i="20"/>
  <c r="CR325" i="20"/>
  <c r="CR357" i="20"/>
  <c r="CR389" i="20"/>
  <c r="CR397" i="20"/>
  <c r="CR405" i="20"/>
  <c r="CR413" i="20"/>
  <c r="CR421" i="20"/>
  <c r="CR429" i="20"/>
  <c r="CR320" i="20"/>
  <c r="CR352" i="20"/>
  <c r="CR386" i="20"/>
  <c r="CR394" i="20"/>
  <c r="CR402" i="20"/>
  <c r="CR410" i="20"/>
  <c r="CR418" i="20"/>
  <c r="CR426" i="20"/>
  <c r="CR434" i="20"/>
  <c r="CR295" i="20"/>
  <c r="CR333" i="20"/>
  <c r="CR365" i="20"/>
  <c r="CR383" i="20"/>
  <c r="CR391" i="20"/>
  <c r="CR399" i="20"/>
  <c r="CR407" i="20"/>
  <c r="CR415" i="20"/>
  <c r="CR423" i="20"/>
  <c r="CR431" i="20"/>
  <c r="CR412" i="20"/>
  <c r="CR422" i="20"/>
  <c r="CR433" i="20"/>
  <c r="CR444" i="20"/>
  <c r="CR393" i="20"/>
  <c r="CR425" i="20"/>
  <c r="CR441" i="20"/>
  <c r="CR449" i="20"/>
  <c r="CR388" i="20"/>
  <c r="CR417" i="20"/>
  <c r="CR428" i="20"/>
  <c r="CR438" i="20"/>
  <c r="CR446" i="20"/>
  <c r="CR341" i="20"/>
  <c r="CR401" i="20"/>
  <c r="CR420" i="20"/>
  <c r="CR443" i="20"/>
  <c r="CR328" i="20"/>
  <c r="CR396" i="20"/>
  <c r="CR436" i="20"/>
  <c r="CR440" i="20"/>
  <c r="CR448" i="20"/>
  <c r="CR373" i="20"/>
  <c r="CR409" i="20"/>
  <c r="CR445" i="20"/>
  <c r="CR360" i="20"/>
  <c r="CR404" i="20"/>
  <c r="CR442" i="20"/>
  <c r="CR450" i="20"/>
  <c r="CR385" i="20"/>
  <c r="CR451" i="20"/>
  <c r="CR452" i="20"/>
  <c r="CR455" i="20"/>
  <c r="CR463" i="20"/>
  <c r="CR471" i="20"/>
  <c r="CR479" i="20"/>
  <c r="CR487" i="20"/>
  <c r="CR495" i="20"/>
  <c r="CR437" i="20"/>
  <c r="CR460" i="20"/>
  <c r="CR468" i="20"/>
  <c r="CR476" i="20"/>
  <c r="CR484" i="20"/>
  <c r="CR492" i="20"/>
  <c r="CR500" i="20"/>
  <c r="CR439" i="20"/>
  <c r="CR457" i="20"/>
  <c r="CR465" i="20"/>
  <c r="CR473" i="20"/>
  <c r="CR481" i="20"/>
  <c r="CR489" i="20"/>
  <c r="CR497" i="20"/>
  <c r="CR454" i="20"/>
  <c r="CR462" i="20"/>
  <c r="CR470" i="20"/>
  <c r="CR478" i="20"/>
  <c r="CR486" i="20"/>
  <c r="CR494" i="20"/>
  <c r="CR430" i="20"/>
  <c r="CR459" i="20"/>
  <c r="CR467" i="20"/>
  <c r="CR475" i="20"/>
  <c r="CR483" i="20"/>
  <c r="CR491" i="20"/>
  <c r="CR499" i="20"/>
  <c r="CR456" i="20"/>
  <c r="CR464" i="20"/>
  <c r="CR472" i="20"/>
  <c r="CR480" i="20"/>
  <c r="CR488" i="20"/>
  <c r="CR496" i="20"/>
  <c r="CR453" i="20"/>
  <c r="CR461" i="20"/>
  <c r="CR469" i="20"/>
  <c r="CR477" i="20"/>
  <c r="CR485" i="20"/>
  <c r="CR493" i="20"/>
  <c r="CR447" i="20"/>
  <c r="CR458" i="20"/>
  <c r="CR466" i="20"/>
  <c r="CR474" i="20"/>
  <c r="CR482" i="20"/>
  <c r="CR490" i="20"/>
  <c r="CR498" i="20"/>
  <c r="CS3" i="3"/>
  <c r="CS3" i="21" s="1"/>
  <c r="CS4" i="3"/>
  <c r="CS4" i="21" s="1"/>
  <c r="BG3" i="3"/>
  <c r="BG3" i="21" s="1"/>
  <c r="CR6" i="20"/>
  <c r="CR4" i="20"/>
  <c r="CT5" i="3"/>
  <c r="CS5" i="14"/>
  <c r="CS5" i="20"/>
  <c r="W7" i="3"/>
  <c r="CS8" i="20" l="1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206" i="20"/>
  <c r="CS214" i="20"/>
  <c r="CS163" i="20"/>
  <c r="CS195" i="20"/>
  <c r="CS199" i="20"/>
  <c r="CS203" i="20"/>
  <c r="CS211" i="20"/>
  <c r="CS219" i="20"/>
  <c r="CS196" i="20"/>
  <c r="CS208" i="20"/>
  <c r="CS216" i="20"/>
  <c r="CS181" i="20"/>
  <c r="CS189" i="20"/>
  <c r="CS197" i="20"/>
  <c r="CS205" i="20"/>
  <c r="CS213" i="20"/>
  <c r="CS182" i="20"/>
  <c r="CS190" i="20"/>
  <c r="CS198" i="20"/>
  <c r="CS202" i="20"/>
  <c r="CS210" i="20"/>
  <c r="CS218" i="20"/>
  <c r="CS171" i="20"/>
  <c r="CS184" i="20"/>
  <c r="CS185" i="20"/>
  <c r="CS193" i="20"/>
  <c r="CS201" i="20"/>
  <c r="CS209" i="20"/>
  <c r="CS217" i="20"/>
  <c r="CS187" i="20"/>
  <c r="CS220" i="20"/>
  <c r="CS221" i="20"/>
  <c r="CS229" i="20"/>
  <c r="CS237" i="20"/>
  <c r="CS245" i="20"/>
  <c r="CS215" i="20"/>
  <c r="CS226" i="20"/>
  <c r="CS234" i="20"/>
  <c r="CS242" i="20"/>
  <c r="CS183" i="20"/>
  <c r="CS192" i="20"/>
  <c r="CS200" i="20"/>
  <c r="CS223" i="20"/>
  <c r="CS231" i="20"/>
  <c r="CS239" i="20"/>
  <c r="CS247" i="20"/>
  <c r="CS191" i="20"/>
  <c r="CS228" i="20"/>
  <c r="CS236" i="20"/>
  <c r="CS244" i="20"/>
  <c r="CS204" i="20"/>
  <c r="CS225" i="20"/>
  <c r="CS233" i="20"/>
  <c r="CS241" i="20"/>
  <c r="CS222" i="20"/>
  <c r="CS230" i="20"/>
  <c r="CS238" i="20"/>
  <c r="CS246" i="20"/>
  <c r="CS188" i="20"/>
  <c r="CS212" i="20"/>
  <c r="CS227" i="20"/>
  <c r="CS235" i="20"/>
  <c r="CS243" i="20"/>
  <c r="CS207" i="20"/>
  <c r="CS224" i="20"/>
  <c r="CS232" i="20"/>
  <c r="CS240" i="20"/>
  <c r="CS248" i="20"/>
  <c r="CS254" i="20"/>
  <c r="CS262" i="20"/>
  <c r="CS270" i="20"/>
  <c r="CS278" i="20"/>
  <c r="CS251" i="20"/>
  <c r="CS259" i="20"/>
  <c r="CS267" i="20"/>
  <c r="CS275" i="20"/>
  <c r="CS283" i="20"/>
  <c r="CS256" i="20"/>
  <c r="CS264" i="20"/>
  <c r="CS272" i="20"/>
  <c r="CS280" i="20"/>
  <c r="CS253" i="20"/>
  <c r="CS261" i="20"/>
  <c r="CS269" i="20"/>
  <c r="CS277" i="20"/>
  <c r="CS285" i="20"/>
  <c r="CS250" i="20"/>
  <c r="CS258" i="20"/>
  <c r="CS266" i="20"/>
  <c r="CS274" i="20"/>
  <c r="CS282" i="20"/>
  <c r="CS255" i="20"/>
  <c r="CS263" i="20"/>
  <c r="CS271" i="20"/>
  <c r="CS279" i="20"/>
  <c r="CS252" i="20"/>
  <c r="CS284" i="20"/>
  <c r="CS287" i="20"/>
  <c r="CS295" i="20"/>
  <c r="CS303" i="20"/>
  <c r="CS311" i="20"/>
  <c r="CS265" i="20"/>
  <c r="CS292" i="20"/>
  <c r="CS300" i="20"/>
  <c r="CS308" i="20"/>
  <c r="CS260" i="20"/>
  <c r="CS289" i="20"/>
  <c r="CS297" i="20"/>
  <c r="CS305" i="20"/>
  <c r="CS273" i="20"/>
  <c r="CS286" i="20"/>
  <c r="CS294" i="20"/>
  <c r="CS302" i="20"/>
  <c r="CS310" i="20"/>
  <c r="CS268" i="20"/>
  <c r="CS291" i="20"/>
  <c r="CS299" i="20"/>
  <c r="CS307" i="20"/>
  <c r="CS249" i="20"/>
  <c r="CS281" i="20"/>
  <c r="CS288" i="20"/>
  <c r="CS296" i="20"/>
  <c r="CS304" i="20"/>
  <c r="CS312" i="20"/>
  <c r="CS276" i="20"/>
  <c r="CS293" i="20"/>
  <c r="CS301" i="20"/>
  <c r="CS309" i="20"/>
  <c r="CS290" i="20"/>
  <c r="CS317" i="20"/>
  <c r="CS325" i="20"/>
  <c r="CS333" i="20"/>
  <c r="CS341" i="20"/>
  <c r="CS349" i="20"/>
  <c r="CS357" i="20"/>
  <c r="CS365" i="20"/>
  <c r="CS373" i="20"/>
  <c r="CS381" i="20"/>
  <c r="CS257" i="20"/>
  <c r="CS314" i="20"/>
  <c r="CS322" i="20"/>
  <c r="CS330" i="20"/>
  <c r="CS338" i="20"/>
  <c r="CS346" i="20"/>
  <c r="CS354" i="20"/>
  <c r="CS362" i="20"/>
  <c r="CS370" i="20"/>
  <c r="CS378" i="20"/>
  <c r="CS306" i="20"/>
  <c r="CS319" i="20"/>
  <c r="CS327" i="20"/>
  <c r="CS335" i="20"/>
  <c r="CS343" i="20"/>
  <c r="CS351" i="20"/>
  <c r="CS359" i="20"/>
  <c r="CS367" i="20"/>
  <c r="CS375" i="20"/>
  <c r="CS316" i="20"/>
  <c r="CS324" i="20"/>
  <c r="CS332" i="20"/>
  <c r="CS340" i="20"/>
  <c r="CS348" i="20"/>
  <c r="CS356" i="20"/>
  <c r="CS364" i="20"/>
  <c r="CS372" i="20"/>
  <c r="CS380" i="20"/>
  <c r="CS313" i="20"/>
  <c r="CS321" i="20"/>
  <c r="CS329" i="20"/>
  <c r="CS337" i="20"/>
  <c r="CS345" i="20"/>
  <c r="CS353" i="20"/>
  <c r="CS361" i="20"/>
  <c r="CS369" i="20"/>
  <c r="CS377" i="20"/>
  <c r="CS298" i="20"/>
  <c r="CS318" i="20"/>
  <c r="CS326" i="20"/>
  <c r="CS334" i="20"/>
  <c r="CS342" i="20"/>
  <c r="CS350" i="20"/>
  <c r="CS358" i="20"/>
  <c r="CS366" i="20"/>
  <c r="CS374" i="20"/>
  <c r="CS323" i="20"/>
  <c r="CS355" i="20"/>
  <c r="CS385" i="20"/>
  <c r="CS393" i="20"/>
  <c r="CS401" i="20"/>
  <c r="CS409" i="20"/>
  <c r="CS336" i="20"/>
  <c r="CS368" i="20"/>
  <c r="CS382" i="20"/>
  <c r="CS390" i="20"/>
  <c r="CS398" i="20"/>
  <c r="CS406" i="20"/>
  <c r="CS414" i="20"/>
  <c r="CS422" i="20"/>
  <c r="CS430" i="20"/>
  <c r="CS331" i="20"/>
  <c r="CS363" i="20"/>
  <c r="CS387" i="20"/>
  <c r="CS395" i="20"/>
  <c r="CS403" i="20"/>
  <c r="CS411" i="20"/>
  <c r="CS419" i="20"/>
  <c r="CS427" i="20"/>
  <c r="CS435" i="20"/>
  <c r="CS344" i="20"/>
  <c r="CS376" i="20"/>
  <c r="CS384" i="20"/>
  <c r="CS392" i="20"/>
  <c r="CS400" i="20"/>
  <c r="CS408" i="20"/>
  <c r="CS416" i="20"/>
  <c r="CS424" i="20"/>
  <c r="CS432" i="20"/>
  <c r="CS339" i="20"/>
  <c r="CS371" i="20"/>
  <c r="CS389" i="20"/>
  <c r="CS397" i="20"/>
  <c r="CS405" i="20"/>
  <c r="CS413" i="20"/>
  <c r="CS421" i="20"/>
  <c r="CS429" i="20"/>
  <c r="CS437" i="20"/>
  <c r="CS320" i="20"/>
  <c r="CS352" i="20"/>
  <c r="CS386" i="20"/>
  <c r="CS394" i="20"/>
  <c r="CS402" i="20"/>
  <c r="CS410" i="20"/>
  <c r="CS418" i="20"/>
  <c r="CS426" i="20"/>
  <c r="CS434" i="20"/>
  <c r="CS347" i="20"/>
  <c r="CS399" i="20"/>
  <c r="CS439" i="20"/>
  <c r="CS447" i="20"/>
  <c r="CS412" i="20"/>
  <c r="CS433" i="20"/>
  <c r="CS444" i="20"/>
  <c r="CS452" i="20"/>
  <c r="CS379" i="20"/>
  <c r="CS407" i="20"/>
  <c r="CS425" i="20"/>
  <c r="CS441" i="20"/>
  <c r="CS449" i="20"/>
  <c r="CS388" i="20"/>
  <c r="CS417" i="20"/>
  <c r="CS428" i="20"/>
  <c r="CS438" i="20"/>
  <c r="CS446" i="20"/>
  <c r="CS383" i="20"/>
  <c r="CS415" i="20"/>
  <c r="CS420" i="20"/>
  <c r="CS431" i="20"/>
  <c r="CS443" i="20"/>
  <c r="CS328" i="20"/>
  <c r="CS396" i="20"/>
  <c r="CS423" i="20"/>
  <c r="CS436" i="20"/>
  <c r="CS440" i="20"/>
  <c r="CS448" i="20"/>
  <c r="CS315" i="20"/>
  <c r="CS391" i="20"/>
  <c r="CS445" i="20"/>
  <c r="CS442" i="20"/>
  <c r="CS458" i="20"/>
  <c r="CS466" i="20"/>
  <c r="CS474" i="20"/>
  <c r="CS482" i="20"/>
  <c r="CS490" i="20"/>
  <c r="CS498" i="20"/>
  <c r="CS451" i="20"/>
  <c r="CS455" i="20"/>
  <c r="CS463" i="20"/>
  <c r="CS471" i="20"/>
  <c r="CS479" i="20"/>
  <c r="CS487" i="20"/>
  <c r="CS495" i="20"/>
  <c r="CS450" i="20"/>
  <c r="CS460" i="20"/>
  <c r="CS468" i="20"/>
  <c r="CS476" i="20"/>
  <c r="CS484" i="20"/>
  <c r="CS492" i="20"/>
  <c r="CS500" i="20"/>
  <c r="CS457" i="20"/>
  <c r="CS465" i="20"/>
  <c r="CS473" i="20"/>
  <c r="CS481" i="20"/>
  <c r="CS489" i="20"/>
  <c r="CS497" i="20"/>
  <c r="CS454" i="20"/>
  <c r="CS462" i="20"/>
  <c r="CS470" i="20"/>
  <c r="CS478" i="20"/>
  <c r="CS486" i="20"/>
  <c r="CS494" i="20"/>
  <c r="CS459" i="20"/>
  <c r="CS467" i="20"/>
  <c r="CS475" i="20"/>
  <c r="CS483" i="20"/>
  <c r="CS491" i="20"/>
  <c r="CS499" i="20"/>
  <c r="CS360" i="20"/>
  <c r="CS404" i="20"/>
  <c r="CS456" i="20"/>
  <c r="CS464" i="20"/>
  <c r="CS472" i="20"/>
  <c r="CS480" i="20"/>
  <c r="CS488" i="20"/>
  <c r="CS496" i="20"/>
  <c r="CS453" i="20"/>
  <c r="CS461" i="20"/>
  <c r="CS469" i="20"/>
  <c r="CS477" i="20"/>
  <c r="CS485" i="20"/>
  <c r="CS493" i="20"/>
  <c r="CT13" i="3"/>
  <c r="CT12" i="3"/>
  <c r="CT11" i="3"/>
  <c r="CT16" i="3"/>
  <c r="CT18" i="3"/>
  <c r="CT10" i="3"/>
  <c r="CT17" i="3"/>
  <c r="CT15" i="3"/>
  <c r="CT14" i="3"/>
  <c r="CT7" i="3"/>
  <c r="CT4" i="3"/>
  <c r="CT4" i="21" s="1"/>
  <c r="CT3" i="3"/>
  <c r="CT3" i="21" s="1"/>
  <c r="BG4" i="3"/>
  <c r="BG4" i="21" s="1"/>
  <c r="CS6" i="20"/>
  <c r="CS4" i="20"/>
  <c r="CT5" i="14"/>
  <c r="CT5" i="20"/>
  <c r="W139" i="14"/>
  <c r="W100" i="14"/>
  <c r="W93" i="14"/>
  <c r="W84" i="14"/>
  <c r="W156" i="14"/>
  <c r="W117" i="14"/>
  <c r="W171" i="14"/>
  <c r="W58" i="14"/>
  <c r="W96" i="14"/>
  <c r="W157" i="14"/>
  <c r="W97" i="14"/>
  <c r="W145" i="14"/>
  <c r="W136" i="14"/>
  <c r="W147" i="14"/>
  <c r="W98" i="14"/>
  <c r="W124" i="14"/>
  <c r="W163" i="14"/>
  <c r="W63" i="14"/>
  <c r="W123" i="14"/>
  <c r="W87" i="14"/>
  <c r="W69" i="14"/>
  <c r="W59" i="14"/>
  <c r="W113" i="14"/>
  <c r="W74" i="14"/>
  <c r="W77" i="14"/>
  <c r="W107" i="14"/>
  <c r="W146" i="14"/>
  <c r="W76" i="14"/>
  <c r="W130" i="14"/>
  <c r="W101" i="14"/>
  <c r="W169" i="14"/>
  <c r="W95" i="14"/>
  <c r="W109" i="14"/>
  <c r="W106" i="14"/>
  <c r="W158" i="14"/>
  <c r="W167" i="14"/>
  <c r="W160" i="14"/>
  <c r="W108" i="14"/>
  <c r="W60" i="14"/>
  <c r="W141" i="14"/>
  <c r="W85" i="14"/>
  <c r="W65" i="14"/>
  <c r="W89" i="14"/>
  <c r="W133" i="14"/>
  <c r="W91" i="14"/>
  <c r="W75" i="14"/>
  <c r="W62" i="14"/>
  <c r="W118" i="14"/>
  <c r="W166" i="14"/>
  <c r="W122" i="14"/>
  <c r="W86" i="14"/>
  <c r="W155" i="14"/>
  <c r="W161" i="14"/>
  <c r="W94" i="14"/>
  <c r="W144" i="14"/>
  <c r="W170" i="14"/>
  <c r="W115" i="14"/>
  <c r="W175" i="14"/>
  <c r="W134" i="14"/>
  <c r="W131" i="14"/>
  <c r="W70" i="14"/>
  <c r="W83" i="14"/>
  <c r="W72" i="14"/>
  <c r="W154" i="14"/>
  <c r="W119" i="14"/>
  <c r="W120" i="14"/>
  <c r="W71" i="14"/>
  <c r="W121" i="14"/>
  <c r="W112" i="14"/>
  <c r="W142" i="14"/>
  <c r="W165" i="14"/>
  <c r="W143" i="14"/>
  <c r="W125" i="14"/>
  <c r="W67" i="14"/>
  <c r="W135" i="14"/>
  <c r="W64" i="14"/>
  <c r="W99" i="14"/>
  <c r="W73" i="14"/>
  <c r="W153" i="14"/>
  <c r="W110" i="14"/>
  <c r="W61" i="14"/>
  <c r="W132" i="14"/>
  <c r="W129" i="14"/>
  <c r="W82" i="14"/>
  <c r="W173" i="14"/>
  <c r="W105" i="14"/>
  <c r="W81" i="14"/>
  <c r="W111" i="14"/>
  <c r="W159" i="14"/>
  <c r="W57" i="14"/>
  <c r="W149" i="14"/>
  <c r="W148" i="14"/>
  <c r="W137" i="14"/>
  <c r="W88" i="14"/>
  <c r="W172" i="14"/>
  <c r="W168" i="14"/>
  <c r="BA186" i="14" l="1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201" i="20"/>
  <c r="CT209" i="20"/>
  <c r="CT217" i="20"/>
  <c r="CT186" i="20"/>
  <c r="CT194" i="20"/>
  <c r="CT206" i="20"/>
  <c r="CT214" i="20"/>
  <c r="CT195" i="20"/>
  <c r="CT199" i="20"/>
  <c r="CT203" i="20"/>
  <c r="CT211" i="20"/>
  <c r="CT219" i="20"/>
  <c r="CT196" i="20"/>
  <c r="CT208" i="20"/>
  <c r="CT216" i="20"/>
  <c r="CT174" i="20"/>
  <c r="CT181" i="20"/>
  <c r="CT189" i="20"/>
  <c r="CT197" i="20"/>
  <c r="CT205" i="20"/>
  <c r="CT213" i="20"/>
  <c r="CT183" i="20"/>
  <c r="CT187" i="20"/>
  <c r="CT166" i="20"/>
  <c r="CT184" i="20"/>
  <c r="CT188" i="20"/>
  <c r="CT192" i="20"/>
  <c r="CT200" i="20"/>
  <c r="CT204" i="20"/>
  <c r="CT212" i="20"/>
  <c r="CT220" i="20"/>
  <c r="CT207" i="20"/>
  <c r="CT224" i="20"/>
  <c r="CT232" i="20"/>
  <c r="CT240" i="20"/>
  <c r="CT248" i="20"/>
  <c r="CT178" i="20"/>
  <c r="CT202" i="20"/>
  <c r="CT221" i="20"/>
  <c r="CT229" i="20"/>
  <c r="CT237" i="20"/>
  <c r="CT245" i="20"/>
  <c r="CT215" i="20"/>
  <c r="CT226" i="20"/>
  <c r="CT234" i="20"/>
  <c r="CT242" i="20"/>
  <c r="CT210" i="20"/>
  <c r="CT223" i="20"/>
  <c r="CT231" i="20"/>
  <c r="CT239" i="20"/>
  <c r="CT247" i="20"/>
  <c r="CT191" i="20"/>
  <c r="CT228" i="20"/>
  <c r="CT236" i="20"/>
  <c r="CT244" i="20"/>
  <c r="CT190" i="20"/>
  <c r="CT218" i="20"/>
  <c r="CT225" i="20"/>
  <c r="CT233" i="20"/>
  <c r="CT241" i="20"/>
  <c r="CT222" i="20"/>
  <c r="CT230" i="20"/>
  <c r="CT238" i="20"/>
  <c r="CT246" i="20"/>
  <c r="CT182" i="20"/>
  <c r="CT198" i="20"/>
  <c r="CT227" i="20"/>
  <c r="CT235" i="20"/>
  <c r="CT243" i="20"/>
  <c r="CT249" i="20"/>
  <c r="CT257" i="20"/>
  <c r="CT265" i="20"/>
  <c r="CT273" i="20"/>
  <c r="CT281" i="20"/>
  <c r="CT254" i="20"/>
  <c r="CT262" i="20"/>
  <c r="CT270" i="20"/>
  <c r="CT278" i="20"/>
  <c r="CT251" i="20"/>
  <c r="CT259" i="20"/>
  <c r="CT267" i="20"/>
  <c r="CT275" i="20"/>
  <c r="CT283" i="20"/>
  <c r="CT256" i="20"/>
  <c r="CT264" i="20"/>
  <c r="CT272" i="20"/>
  <c r="CT280" i="20"/>
  <c r="CT253" i="20"/>
  <c r="CT261" i="20"/>
  <c r="CT269" i="20"/>
  <c r="CT277" i="20"/>
  <c r="CT285" i="20"/>
  <c r="CT250" i="20"/>
  <c r="CT258" i="20"/>
  <c r="CT266" i="20"/>
  <c r="CT274" i="20"/>
  <c r="CT282" i="20"/>
  <c r="CT271" i="20"/>
  <c r="CT290" i="20"/>
  <c r="CT298" i="20"/>
  <c r="CT306" i="20"/>
  <c r="CT252" i="20"/>
  <c r="CT284" i="20"/>
  <c r="CT287" i="20"/>
  <c r="CT295" i="20"/>
  <c r="CT303" i="20"/>
  <c r="CT311" i="20"/>
  <c r="CT279" i="20"/>
  <c r="CT292" i="20"/>
  <c r="CT300" i="20"/>
  <c r="CT308" i="20"/>
  <c r="CT260" i="20"/>
  <c r="CT289" i="20"/>
  <c r="CT297" i="20"/>
  <c r="CT305" i="20"/>
  <c r="CT255" i="20"/>
  <c r="CT286" i="20"/>
  <c r="CT294" i="20"/>
  <c r="CT302" i="20"/>
  <c r="CT310" i="20"/>
  <c r="CT268" i="20"/>
  <c r="CT291" i="20"/>
  <c r="CT299" i="20"/>
  <c r="CT307" i="20"/>
  <c r="CT263" i="20"/>
  <c r="CT288" i="20"/>
  <c r="CT296" i="20"/>
  <c r="CT304" i="20"/>
  <c r="CT312" i="20"/>
  <c r="CT309" i="20"/>
  <c r="CT320" i="20"/>
  <c r="CT328" i="20"/>
  <c r="CT336" i="20"/>
  <c r="CT344" i="20"/>
  <c r="CT352" i="20"/>
  <c r="CT360" i="20"/>
  <c r="CT368" i="20"/>
  <c r="CT376" i="20"/>
  <c r="CT317" i="20"/>
  <c r="CT325" i="20"/>
  <c r="CT333" i="20"/>
  <c r="CT341" i="20"/>
  <c r="CT349" i="20"/>
  <c r="CT357" i="20"/>
  <c r="CT365" i="20"/>
  <c r="CT373" i="20"/>
  <c r="CT381" i="20"/>
  <c r="CT314" i="20"/>
  <c r="CT322" i="20"/>
  <c r="CT330" i="20"/>
  <c r="CT338" i="20"/>
  <c r="CT346" i="20"/>
  <c r="CT354" i="20"/>
  <c r="CT362" i="20"/>
  <c r="CT370" i="20"/>
  <c r="CT378" i="20"/>
  <c r="CT301" i="20"/>
  <c r="CT319" i="20"/>
  <c r="CT327" i="20"/>
  <c r="CT335" i="20"/>
  <c r="CT343" i="20"/>
  <c r="CT351" i="20"/>
  <c r="CT359" i="20"/>
  <c r="CT367" i="20"/>
  <c r="CT375" i="20"/>
  <c r="CT316" i="20"/>
  <c r="CT324" i="20"/>
  <c r="CT332" i="20"/>
  <c r="CT340" i="20"/>
  <c r="CT348" i="20"/>
  <c r="CT356" i="20"/>
  <c r="CT364" i="20"/>
  <c r="CT372" i="20"/>
  <c r="CT380" i="20"/>
  <c r="CT313" i="20"/>
  <c r="CT321" i="20"/>
  <c r="CT329" i="20"/>
  <c r="CT337" i="20"/>
  <c r="CT345" i="20"/>
  <c r="CT353" i="20"/>
  <c r="CT361" i="20"/>
  <c r="CT369" i="20"/>
  <c r="CT377" i="20"/>
  <c r="CT342" i="20"/>
  <c r="CT374" i="20"/>
  <c r="CT388" i="20"/>
  <c r="CT396" i="20"/>
  <c r="CT404" i="20"/>
  <c r="CT412" i="20"/>
  <c r="CT323" i="20"/>
  <c r="CT355" i="20"/>
  <c r="CT385" i="20"/>
  <c r="CT393" i="20"/>
  <c r="CT401" i="20"/>
  <c r="CT409" i="20"/>
  <c r="CT417" i="20"/>
  <c r="CT425" i="20"/>
  <c r="CT433" i="20"/>
  <c r="CT293" i="20"/>
  <c r="CT318" i="20"/>
  <c r="CT350" i="20"/>
  <c r="CT382" i="20"/>
  <c r="CT390" i="20"/>
  <c r="CT398" i="20"/>
  <c r="CT406" i="20"/>
  <c r="CT414" i="20"/>
  <c r="CT422" i="20"/>
  <c r="CT430" i="20"/>
  <c r="CT331" i="20"/>
  <c r="CT363" i="20"/>
  <c r="CT387" i="20"/>
  <c r="CT395" i="20"/>
  <c r="CT403" i="20"/>
  <c r="CT411" i="20"/>
  <c r="CT419" i="20"/>
  <c r="CT427" i="20"/>
  <c r="CT435" i="20"/>
  <c r="CT326" i="20"/>
  <c r="CT358" i="20"/>
  <c r="CT384" i="20"/>
  <c r="CT392" i="20"/>
  <c r="CT400" i="20"/>
  <c r="CT408" i="20"/>
  <c r="CT416" i="20"/>
  <c r="CT424" i="20"/>
  <c r="CT432" i="20"/>
  <c r="CT339" i="20"/>
  <c r="CT371" i="20"/>
  <c r="CT389" i="20"/>
  <c r="CT397" i="20"/>
  <c r="CT405" i="20"/>
  <c r="CT413" i="20"/>
  <c r="CT421" i="20"/>
  <c r="CT429" i="20"/>
  <c r="CT437" i="20"/>
  <c r="CT386" i="20"/>
  <c r="CT418" i="20"/>
  <c r="CT442" i="20"/>
  <c r="CT276" i="20"/>
  <c r="CT347" i="20"/>
  <c r="CT399" i="20"/>
  <c r="CT439" i="20"/>
  <c r="CT447" i="20"/>
  <c r="CT334" i="20"/>
  <c r="CT394" i="20"/>
  <c r="CT444" i="20"/>
  <c r="CT379" i="20"/>
  <c r="CT407" i="20"/>
  <c r="CT441" i="20"/>
  <c r="CT449" i="20"/>
  <c r="CT366" i="20"/>
  <c r="CT402" i="20"/>
  <c r="CT428" i="20"/>
  <c r="CT438" i="20"/>
  <c r="CT446" i="20"/>
  <c r="CT383" i="20"/>
  <c r="CT415" i="20"/>
  <c r="CT420" i="20"/>
  <c r="CT431" i="20"/>
  <c r="CT443" i="20"/>
  <c r="CT410" i="20"/>
  <c r="CT423" i="20"/>
  <c r="CT434" i="20"/>
  <c r="CT436" i="20"/>
  <c r="CT440" i="20"/>
  <c r="CT448" i="20"/>
  <c r="CT453" i="20"/>
  <c r="CT461" i="20"/>
  <c r="CT469" i="20"/>
  <c r="CT477" i="20"/>
  <c r="CT485" i="20"/>
  <c r="CT493" i="20"/>
  <c r="CT315" i="20"/>
  <c r="CT452" i="20"/>
  <c r="CT458" i="20"/>
  <c r="CT466" i="20"/>
  <c r="CT474" i="20"/>
  <c r="CT482" i="20"/>
  <c r="CT490" i="20"/>
  <c r="CT498" i="20"/>
  <c r="CT451" i="20"/>
  <c r="CT455" i="20"/>
  <c r="CT463" i="20"/>
  <c r="CT471" i="20"/>
  <c r="CT479" i="20"/>
  <c r="CT487" i="20"/>
  <c r="CT495" i="20"/>
  <c r="CT450" i="20"/>
  <c r="CT460" i="20"/>
  <c r="CT468" i="20"/>
  <c r="CT476" i="20"/>
  <c r="CT484" i="20"/>
  <c r="CT492" i="20"/>
  <c r="CT500" i="20"/>
  <c r="CT457" i="20"/>
  <c r="CT465" i="20"/>
  <c r="CT473" i="20"/>
  <c r="CT481" i="20"/>
  <c r="CT489" i="20"/>
  <c r="CT497" i="20"/>
  <c r="CT426" i="20"/>
  <c r="CT454" i="20"/>
  <c r="CT462" i="20"/>
  <c r="CT470" i="20"/>
  <c r="CT478" i="20"/>
  <c r="CT486" i="20"/>
  <c r="CT494" i="20"/>
  <c r="CT445" i="20"/>
  <c r="CT459" i="20"/>
  <c r="CT467" i="20"/>
  <c r="CT475" i="20"/>
  <c r="CT483" i="20"/>
  <c r="CT491" i="20"/>
  <c r="CT499" i="20"/>
  <c r="CT391" i="20"/>
  <c r="CT456" i="20"/>
  <c r="CT464" i="20"/>
  <c r="CT472" i="20"/>
  <c r="CT480" i="20"/>
  <c r="CT488" i="20"/>
  <c r="CT496" i="20"/>
  <c r="BH3" i="3"/>
  <c r="BH3" i="21" s="1"/>
  <c r="CT6" i="20"/>
  <c r="CT4" i="20"/>
  <c r="Z4" i="20"/>
  <c r="Z31" i="20"/>
  <c r="Z33" i="20"/>
  <c r="Z12" i="20"/>
  <c r="Z14" i="20"/>
  <c r="Z39" i="20"/>
  <c r="Z68" i="20"/>
  <c r="Z63" i="20"/>
  <c r="Z58" i="20"/>
  <c r="Z88" i="20"/>
  <c r="Z75" i="20"/>
  <c r="Z86" i="20"/>
  <c r="Z104" i="20"/>
  <c r="Z106" i="20"/>
  <c r="Z130" i="20"/>
  <c r="Z117" i="20"/>
  <c r="Z139" i="20"/>
  <c r="Z119" i="20"/>
  <c r="Z136" i="20"/>
  <c r="Z164" i="20"/>
  <c r="Z146" i="20"/>
  <c r="Z157" i="20"/>
  <c r="Z221" i="20"/>
  <c r="Z171" i="20"/>
  <c r="Z208" i="20"/>
  <c r="Z210" i="20"/>
  <c r="Z259" i="20"/>
  <c r="Z252" i="20"/>
  <c r="Z261" i="20"/>
  <c r="Z238" i="20"/>
  <c r="Z256" i="20"/>
  <c r="Z273" i="20"/>
  <c r="Z317" i="20"/>
  <c r="Z326" i="20"/>
  <c r="Z280" i="20"/>
  <c r="Z274" i="20"/>
  <c r="Z298" i="20"/>
  <c r="Z315" i="20"/>
  <c r="Z284" i="20"/>
  <c r="Z368" i="20"/>
  <c r="Z338" i="20"/>
  <c r="Z347" i="20"/>
  <c r="Z377" i="20"/>
  <c r="Z357" i="20"/>
  <c r="Z358" i="20"/>
  <c r="Z386" i="20"/>
  <c r="Z450" i="20"/>
  <c r="Z427" i="20"/>
  <c r="Z388" i="20"/>
  <c r="Z452" i="20"/>
  <c r="Z421" i="20"/>
  <c r="Z485" i="20"/>
  <c r="Z438" i="20"/>
  <c r="Z384" i="20"/>
  <c r="Z496" i="20"/>
  <c r="Z471" i="20"/>
  <c r="Z407" i="20"/>
  <c r="Z489" i="20"/>
  <c r="Z457" i="20"/>
  <c r="Z493" i="20"/>
  <c r="Z184" i="20"/>
  <c r="Z194" i="20"/>
  <c r="Z190" i="20"/>
  <c r="Z6" i="20"/>
  <c r="Z381" i="20"/>
  <c r="Z494" i="20"/>
  <c r="Z415" i="20"/>
  <c r="Z492" i="20"/>
  <c r="Z181" i="20"/>
  <c r="Z198" i="20"/>
  <c r="Z304" i="20"/>
  <c r="Z335" i="20"/>
  <c r="Z366" i="20"/>
  <c r="Z410" i="20"/>
  <c r="Z476" i="20"/>
  <c r="Z487" i="20"/>
  <c r="Z191" i="20"/>
  <c r="Z8" i="20"/>
  <c r="Z10" i="20"/>
  <c r="Z20" i="20"/>
  <c r="Z22" i="20"/>
  <c r="Z28" i="20"/>
  <c r="Z61" i="20"/>
  <c r="Z71" i="20"/>
  <c r="Z66" i="20"/>
  <c r="Z73" i="20"/>
  <c r="Z83" i="20"/>
  <c r="Z101" i="20"/>
  <c r="Z112" i="20"/>
  <c r="Z100" i="20"/>
  <c r="Z114" i="20"/>
  <c r="Z125" i="20"/>
  <c r="Z147" i="20"/>
  <c r="Z127" i="20"/>
  <c r="Z144" i="20"/>
  <c r="Z172" i="20"/>
  <c r="Z159" i="20"/>
  <c r="Z161" i="20"/>
  <c r="Z229" i="20"/>
  <c r="Z199" i="20"/>
  <c r="Z216" i="20"/>
  <c r="Z218" i="20"/>
  <c r="Z267" i="20"/>
  <c r="Z260" i="20"/>
  <c r="Z269" i="20"/>
  <c r="Z247" i="20"/>
  <c r="Z264" i="20"/>
  <c r="Z187" i="20"/>
  <c r="Z325" i="20"/>
  <c r="Z241" i="20"/>
  <c r="Z288" i="20"/>
  <c r="Z281" i="20"/>
  <c r="Z306" i="20"/>
  <c r="Z323" i="20"/>
  <c r="Z300" i="20"/>
  <c r="Z329" i="20"/>
  <c r="Z346" i="20"/>
  <c r="Z355" i="20"/>
  <c r="Z334" i="20"/>
  <c r="Z364" i="20"/>
  <c r="Z333" i="20"/>
  <c r="Z394" i="20"/>
  <c r="Z458" i="20"/>
  <c r="Z435" i="20"/>
  <c r="Z396" i="20"/>
  <c r="Z460" i="20"/>
  <c r="Z429" i="20"/>
  <c r="Z446" i="20"/>
  <c r="Z392" i="20"/>
  <c r="Z474" i="20"/>
  <c r="Z498" i="20"/>
  <c r="Z409" i="20"/>
  <c r="W180" i="14"/>
  <c r="Z387" i="20"/>
  <c r="Z431" i="20"/>
  <c r="Z186" i="20"/>
  <c r="Z16" i="20"/>
  <c r="Z18" i="20"/>
  <c r="Z29" i="20"/>
  <c r="Z38" i="20"/>
  <c r="Z40" i="20"/>
  <c r="Z69" i="20"/>
  <c r="Z56" i="20"/>
  <c r="Z35" i="20"/>
  <c r="Z81" i="20"/>
  <c r="Z91" i="20"/>
  <c r="Z109" i="20"/>
  <c r="Z78" i="20"/>
  <c r="Z108" i="20"/>
  <c r="Z123" i="20"/>
  <c r="Z133" i="20"/>
  <c r="Z155" i="20"/>
  <c r="Z141" i="20"/>
  <c r="Z152" i="20"/>
  <c r="Z165" i="20"/>
  <c r="Z167" i="20"/>
  <c r="Z169" i="20"/>
  <c r="Z237" i="20"/>
  <c r="Z207" i="20"/>
  <c r="Z224" i="20"/>
  <c r="Z163" i="20"/>
  <c r="Z275" i="20"/>
  <c r="Z268" i="20"/>
  <c r="Z277" i="20"/>
  <c r="Z255" i="20"/>
  <c r="Z272" i="20"/>
  <c r="Z250" i="20"/>
  <c r="Z278" i="20"/>
  <c r="Z279" i="20"/>
  <c r="Z296" i="20"/>
  <c r="Z289" i="20"/>
  <c r="Z314" i="20"/>
  <c r="Z327" i="20"/>
  <c r="Z316" i="20"/>
  <c r="Z337" i="20"/>
  <c r="Z354" i="20"/>
  <c r="Z363" i="20"/>
  <c r="Z350" i="20"/>
  <c r="Z372" i="20"/>
  <c r="Z340" i="20"/>
  <c r="Z402" i="20"/>
  <c r="Z466" i="20"/>
  <c r="Z443" i="20"/>
  <c r="Z404" i="20"/>
  <c r="Z468" i="20"/>
  <c r="Z437" i="20"/>
  <c r="Z390" i="20"/>
  <c r="Z454" i="20"/>
  <c r="Z400" i="20"/>
  <c r="Z424" i="20"/>
  <c r="Z479" i="20"/>
  <c r="Z423" i="20"/>
  <c r="Z491" i="20"/>
  <c r="Z385" i="20"/>
  <c r="Z401" i="20"/>
  <c r="Z178" i="20"/>
  <c r="Z196" i="20"/>
  <c r="W182" i="14"/>
  <c r="Z362" i="20"/>
  <c r="Z398" i="20"/>
  <c r="Z432" i="20"/>
  <c r="W183" i="14"/>
  <c r="Z24" i="20"/>
  <c r="Z26" i="20"/>
  <c r="Z36" i="20"/>
  <c r="Z46" i="20"/>
  <c r="Z48" i="20"/>
  <c r="Z62" i="20"/>
  <c r="Z64" i="20"/>
  <c r="Z79" i="20"/>
  <c r="Z89" i="20"/>
  <c r="Z76" i="20"/>
  <c r="Z102" i="20"/>
  <c r="Z97" i="20"/>
  <c r="Z121" i="20"/>
  <c r="Z131" i="20"/>
  <c r="Z87" i="20"/>
  <c r="Z115" i="20"/>
  <c r="Z149" i="20"/>
  <c r="Z135" i="20"/>
  <c r="Z173" i="20"/>
  <c r="Z175" i="20"/>
  <c r="Z177" i="20"/>
  <c r="Z138" i="20"/>
  <c r="Z215" i="20"/>
  <c r="Z232" i="20"/>
  <c r="Z204" i="20"/>
  <c r="Z203" i="20"/>
  <c r="Z276" i="20"/>
  <c r="Z246" i="20"/>
  <c r="Z263" i="20"/>
  <c r="Z235" i="20"/>
  <c r="Z266" i="20"/>
  <c r="Z286" i="20"/>
  <c r="W186" i="14"/>
  <c r="Z32" i="20"/>
  <c r="Z34" i="20"/>
  <c r="Z44" i="20"/>
  <c r="Z54" i="20"/>
  <c r="Z41" i="20"/>
  <c r="Z70" i="20"/>
  <c r="Z50" i="20"/>
  <c r="Z43" i="20"/>
  <c r="Z72" i="20"/>
  <c r="Z84" i="20"/>
  <c r="Z95" i="20"/>
  <c r="Z105" i="20"/>
  <c r="Z129" i="20"/>
  <c r="Z94" i="20"/>
  <c r="Z110" i="20"/>
  <c r="Z120" i="20"/>
  <c r="Z142" i="20"/>
  <c r="Z137" i="20"/>
  <c r="Z189" i="20"/>
  <c r="Z160" i="20"/>
  <c r="Z162" i="20"/>
  <c r="Z206" i="20"/>
  <c r="Z223" i="20"/>
  <c r="Z209" i="20"/>
  <c r="Z212" i="20"/>
  <c r="Z211" i="20"/>
  <c r="Z234" i="20"/>
  <c r="Z254" i="20"/>
  <c r="Z271" i="20"/>
  <c r="Z236" i="20"/>
  <c r="Z285" i="20"/>
  <c r="Z294" i="20"/>
  <c r="Z295" i="20"/>
  <c r="Z312" i="20"/>
  <c r="Z305" i="20"/>
  <c r="Z283" i="20"/>
  <c r="Z343" i="20"/>
  <c r="Z336" i="20"/>
  <c r="Z353" i="20"/>
  <c r="Z370" i="20"/>
  <c r="Z292" i="20"/>
  <c r="Z378" i="20"/>
  <c r="Z373" i="20"/>
  <c r="Z356" i="20"/>
  <c r="Z418" i="20"/>
  <c r="Z395" i="20"/>
  <c r="Z459" i="20"/>
  <c r="Z420" i="20"/>
  <c r="Z389" i="20"/>
  <c r="Z453" i="20"/>
  <c r="Z406" i="20"/>
  <c r="Z470" i="20"/>
  <c r="Z416" i="20"/>
  <c r="Z440" i="20"/>
  <c r="Z497" i="20"/>
  <c r="Z473" i="20"/>
  <c r="Z500" i="20"/>
  <c r="Z439" i="20"/>
  <c r="Z393" i="20"/>
  <c r="Z183" i="20"/>
  <c r="Z195" i="20"/>
  <c r="W179" i="14"/>
  <c r="Z464" i="20"/>
  <c r="Z180" i="20"/>
  <c r="Z287" i="20"/>
  <c r="Z328" i="20"/>
  <c r="Z379" i="20"/>
  <c r="Z451" i="20"/>
  <c r="Z462" i="20"/>
  <c r="Z472" i="20"/>
  <c r="W184" i="14"/>
  <c r="Z7" i="20"/>
  <c r="Z9" i="20"/>
  <c r="Z11" i="20"/>
  <c r="Z52" i="20"/>
  <c r="Z13" i="20"/>
  <c r="Z49" i="20"/>
  <c r="Z47" i="20"/>
  <c r="Z51" i="20"/>
  <c r="Z59" i="20"/>
  <c r="Z74" i="20"/>
  <c r="Z92" i="20"/>
  <c r="Z103" i="20"/>
  <c r="Z113" i="20"/>
  <c r="Z99" i="20"/>
  <c r="Z116" i="20"/>
  <c r="Z118" i="20"/>
  <c r="Z128" i="20"/>
  <c r="Z150" i="20"/>
  <c r="Z145" i="20"/>
  <c r="Z158" i="20"/>
  <c r="Z168" i="20"/>
  <c r="Z170" i="20"/>
  <c r="Z214" i="20"/>
  <c r="Z231" i="20"/>
  <c r="Z217" i="20"/>
  <c r="Z220" i="20"/>
  <c r="Z219" i="20"/>
  <c r="Z240" i="20"/>
  <c r="Z262" i="20"/>
  <c r="Z226" i="20"/>
  <c r="Z249" i="20"/>
  <c r="Z293" i="20"/>
  <c r="Z302" i="20"/>
  <c r="Z303" i="20"/>
  <c r="Z320" i="20"/>
  <c r="Z313" i="20"/>
  <c r="Z291" i="20"/>
  <c r="Z351" i="20"/>
  <c r="Z344" i="20"/>
  <c r="Z361" i="20"/>
  <c r="Z321" i="20"/>
  <c r="Z308" i="20"/>
  <c r="Z332" i="20"/>
  <c r="Z374" i="20"/>
  <c r="Z365" i="20"/>
  <c r="Z426" i="20"/>
  <c r="Z403" i="20"/>
  <c r="Z467" i="20"/>
  <c r="Z428" i="20"/>
  <c r="Z397" i="20"/>
  <c r="Z461" i="20"/>
  <c r="Z414" i="20"/>
  <c r="Z478" i="20"/>
  <c r="Z433" i="20"/>
  <c r="Z447" i="20"/>
  <c r="Z488" i="20"/>
  <c r="Z480" i="20"/>
  <c r="Z490" i="20"/>
  <c r="Z448" i="20"/>
  <c r="Z495" i="20"/>
  <c r="Z185" i="20"/>
  <c r="Z193" i="20"/>
  <c r="W181" i="14"/>
  <c r="Z441" i="20"/>
  <c r="Z182" i="20"/>
  <c r="W178" i="14"/>
  <c r="Z371" i="20"/>
  <c r="Z445" i="20"/>
  <c r="Z499" i="20"/>
  <c r="Z15" i="20"/>
  <c r="Z17" i="20"/>
  <c r="Z19" i="20"/>
  <c r="Z37" i="20"/>
  <c r="Z21" i="20"/>
  <c r="Z42" i="20"/>
  <c r="Z53" i="20"/>
  <c r="Z57" i="20"/>
  <c r="Z67" i="20"/>
  <c r="Z82" i="20"/>
  <c r="Z77" i="20"/>
  <c r="Z111" i="20"/>
  <c r="Z93" i="20"/>
  <c r="Z107" i="20"/>
  <c r="Z124" i="20"/>
  <c r="Z126" i="20"/>
  <c r="Z140" i="20"/>
  <c r="Z143" i="20"/>
  <c r="Z153" i="20"/>
  <c r="Z166" i="20"/>
  <c r="Z176" i="20"/>
  <c r="Z205" i="20"/>
  <c r="Z222" i="20"/>
  <c r="Z239" i="20"/>
  <c r="Z225" i="20"/>
  <c r="Z243" i="20"/>
  <c r="Z227" i="20"/>
  <c r="Z245" i="20"/>
  <c r="Z270" i="20"/>
  <c r="Z233" i="20"/>
  <c r="Z257" i="20"/>
  <c r="Z301" i="20"/>
  <c r="Z310" i="20"/>
  <c r="Z311" i="20"/>
  <c r="Z242" i="20"/>
  <c r="Z282" i="20"/>
  <c r="Z299" i="20"/>
  <c r="Z359" i="20"/>
  <c r="Z352" i="20"/>
  <c r="Z369" i="20"/>
  <c r="Z331" i="20"/>
  <c r="Z324" i="20"/>
  <c r="Z341" i="20"/>
  <c r="Z380" i="20"/>
  <c r="Z375" i="20"/>
  <c r="Z434" i="20"/>
  <c r="Z411" i="20"/>
  <c r="Z475" i="20"/>
  <c r="Z436" i="20"/>
  <c r="Z405" i="20"/>
  <c r="Z469" i="20"/>
  <c r="Z422" i="20"/>
  <c r="Z486" i="20"/>
  <c r="Z449" i="20"/>
  <c r="Z456" i="20"/>
  <c r="Z391" i="20"/>
  <c r="Z481" i="20"/>
  <c r="Z425" i="20"/>
  <c r="Z455" i="20"/>
  <c r="Z484" i="20"/>
  <c r="Z179" i="20"/>
  <c r="Z192" i="20"/>
  <c r="W185" i="14"/>
  <c r="Z197" i="20"/>
  <c r="Z297" i="20"/>
  <c r="Z322" i="20"/>
  <c r="Z345" i="20"/>
  <c r="Z349" i="20"/>
  <c r="Z412" i="20"/>
  <c r="Z408" i="20"/>
  <c r="Z417" i="20"/>
  <c r="Z23" i="20"/>
  <c r="Z25" i="20"/>
  <c r="Z27" i="20"/>
  <c r="Z45" i="20"/>
  <c r="Z30" i="20"/>
  <c r="Z60" i="20"/>
  <c r="Z55" i="20"/>
  <c r="Z65" i="20"/>
  <c r="Z80" i="20"/>
  <c r="Z90" i="20"/>
  <c r="Z85" i="20"/>
  <c r="Z96" i="20"/>
  <c r="Z98" i="20"/>
  <c r="Z122" i="20"/>
  <c r="Z132" i="20"/>
  <c r="Z134" i="20"/>
  <c r="Z148" i="20"/>
  <c r="Z151" i="20"/>
  <c r="Z156" i="20"/>
  <c r="Z174" i="20"/>
  <c r="Z154" i="20"/>
  <c r="Z213" i="20"/>
  <c r="Z230" i="20"/>
  <c r="Z200" i="20"/>
  <c r="Z202" i="20"/>
  <c r="Z251" i="20"/>
  <c r="Z244" i="20"/>
  <c r="Z253" i="20"/>
  <c r="Z228" i="20"/>
  <c r="Z248" i="20"/>
  <c r="Z265" i="20"/>
  <c r="Z309" i="20"/>
  <c r="Z318" i="20"/>
  <c r="Z319" i="20"/>
  <c r="Z258" i="20"/>
  <c r="Z290" i="20"/>
  <c r="Z307" i="20"/>
  <c r="Z367" i="20"/>
  <c r="Z360" i="20"/>
  <c r="Z330" i="20"/>
  <c r="Z339" i="20"/>
  <c r="Z376" i="20"/>
  <c r="Z348" i="20"/>
  <c r="Z342" i="20"/>
  <c r="Z382" i="20"/>
  <c r="Z442" i="20"/>
  <c r="Z419" i="20"/>
  <c r="Z483" i="20"/>
  <c r="Z444" i="20"/>
  <c r="Z413" i="20"/>
  <c r="Z477" i="20"/>
  <c r="Z430" i="20"/>
  <c r="Z383" i="20"/>
  <c r="Z465" i="20"/>
  <c r="Z463" i="20"/>
  <c r="Z399" i="20"/>
  <c r="Z482" i="20"/>
  <c r="CC188" i="14" l="1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Z196" i="14"/>
  <c r="Z194" i="14"/>
  <c r="AZ188" i="14"/>
  <c r="AZ201" i="14" s="1"/>
  <c r="CS188" i="14"/>
  <c r="CS201" i="14" s="1"/>
  <c r="AB188" i="14"/>
  <c r="AB201" i="14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AO188" i="14"/>
  <c r="AO201" i="14" s="1"/>
  <c r="AG188" i="14"/>
  <c r="AG201" i="14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AU188" i="14"/>
  <c r="AU201" i="14" s="1"/>
  <c r="BF188" i="14"/>
  <c r="BF201" i="14" s="1"/>
  <c r="AA188" i="14"/>
  <c r="AA201" i="14" s="1"/>
  <c r="BS188" i="14"/>
  <c r="BS201" i="14" s="1"/>
  <c r="BA188" i="14"/>
  <c r="BA201" i="14" s="1"/>
  <c r="Z198" i="14"/>
  <c r="AK188" i="14"/>
  <c r="AK201" i="14" s="1"/>
  <c r="CR188" i="14"/>
  <c r="CR201" i="14" s="1"/>
  <c r="Z195" i="14"/>
  <c r="AS188" i="14"/>
  <c r="AS201" i="14" s="1"/>
  <c r="AD188" i="14"/>
  <c r="AD201" i="14" s="1"/>
  <c r="CM188" i="14"/>
  <c r="CM201" i="14" s="1"/>
  <c r="AJ188" i="14"/>
  <c r="AJ201" i="14" s="1"/>
  <c r="CJ188" i="14"/>
  <c r="CJ201" i="14" s="1"/>
  <c r="CB188" i="14"/>
  <c r="CB201" i="14" s="1"/>
  <c r="CQ188" i="14"/>
  <c r="CQ201" i="14" s="1"/>
  <c r="AE188" i="14"/>
  <c r="AE201" i="14" s="1"/>
  <c r="BD188" i="14"/>
  <c r="BD201" i="14" s="1"/>
  <c r="BH4" i="3"/>
  <c r="BH4" i="21" s="1"/>
  <c r="AA4" i="20"/>
  <c r="AA30" i="20"/>
  <c r="AA32" i="20"/>
  <c r="AA34" i="20"/>
  <c r="AA36" i="20"/>
  <c r="AA20" i="20"/>
  <c r="AA67" i="20"/>
  <c r="AA54" i="20"/>
  <c r="AA72" i="20"/>
  <c r="AA87" i="20"/>
  <c r="AA82" i="20"/>
  <c r="AA100" i="20"/>
  <c r="AA95" i="20"/>
  <c r="AA120" i="20"/>
  <c r="AA113" i="20"/>
  <c r="AA116" i="20"/>
  <c r="AA146" i="20"/>
  <c r="AA119" i="20"/>
  <c r="AA150" i="20"/>
  <c r="AA145" i="20"/>
  <c r="AA189" i="20"/>
  <c r="AA155" i="20"/>
  <c r="AA170" i="20"/>
  <c r="AA221" i="20"/>
  <c r="AA207" i="20"/>
  <c r="AA224" i="20"/>
  <c r="AA258" i="20"/>
  <c r="AA275" i="20"/>
  <c r="AA244" i="20"/>
  <c r="AA253" i="20"/>
  <c r="AA237" i="20"/>
  <c r="AA248" i="20"/>
  <c r="AA316" i="20"/>
  <c r="AA257" i="20"/>
  <c r="AA279" i="20"/>
  <c r="AA296" i="20"/>
  <c r="AA313" i="20"/>
  <c r="AA314" i="20"/>
  <c r="AA327" i="20"/>
  <c r="AA344" i="20"/>
  <c r="AA345" i="20"/>
  <c r="AA362" i="20"/>
  <c r="AA315" i="20"/>
  <c r="AA378" i="20"/>
  <c r="AA299" i="20"/>
  <c r="AA401" i="20"/>
  <c r="AA465" i="20"/>
  <c r="AA442" i="20"/>
  <c r="AA395" i="20"/>
  <c r="AA459" i="20"/>
  <c r="AA420" i="20"/>
  <c r="AA484" i="20"/>
  <c r="AA445" i="20"/>
  <c r="AA374" i="20"/>
  <c r="AA464" i="20"/>
  <c r="AA478" i="20"/>
  <c r="AA447" i="20"/>
  <c r="AA384" i="20"/>
  <c r="AA480" i="20"/>
  <c r="AA446" i="20"/>
  <c r="AA183" i="20"/>
  <c r="AA180" i="20"/>
  <c r="AA195" i="20"/>
  <c r="W194" i="14"/>
  <c r="AA74" i="20"/>
  <c r="AA171" i="20"/>
  <c r="AA457" i="20"/>
  <c r="AA198" i="20"/>
  <c r="AA7" i="20"/>
  <c r="AA9" i="20"/>
  <c r="AA11" i="20"/>
  <c r="AA44" i="20"/>
  <c r="AA21" i="20"/>
  <c r="AA41" i="20"/>
  <c r="AA62" i="20"/>
  <c r="AA49" i="20"/>
  <c r="AA80" i="20"/>
  <c r="AA90" i="20"/>
  <c r="AA108" i="20"/>
  <c r="AA103" i="20"/>
  <c r="AA128" i="20"/>
  <c r="AA122" i="20"/>
  <c r="AA124" i="20"/>
  <c r="AA154" i="20"/>
  <c r="AA126" i="20"/>
  <c r="AA143" i="20"/>
  <c r="AA156" i="20"/>
  <c r="AA158" i="20"/>
  <c r="AA160" i="20"/>
  <c r="AA204" i="20"/>
  <c r="AA229" i="20"/>
  <c r="AA215" i="20"/>
  <c r="AA232" i="20"/>
  <c r="AA266" i="20"/>
  <c r="AA202" i="20"/>
  <c r="AA252" i="20"/>
  <c r="AA261" i="20"/>
  <c r="AA247" i="20"/>
  <c r="AA256" i="20"/>
  <c r="AA324" i="20"/>
  <c r="AA273" i="20"/>
  <c r="AA287" i="20"/>
  <c r="AA304" i="20"/>
  <c r="AA321" i="20"/>
  <c r="AA322" i="20"/>
  <c r="AA335" i="20"/>
  <c r="AA352" i="20"/>
  <c r="AA353" i="20"/>
  <c r="AA370" i="20"/>
  <c r="AA326" i="20"/>
  <c r="AA332" i="20"/>
  <c r="AA331" i="20"/>
  <c r="AA409" i="20"/>
  <c r="AA386" i="20"/>
  <c r="AA450" i="20"/>
  <c r="AA403" i="20"/>
  <c r="AA467" i="20"/>
  <c r="AA428" i="20"/>
  <c r="AA389" i="20"/>
  <c r="AA453" i="20"/>
  <c r="AA383" i="20"/>
  <c r="AA392" i="20"/>
  <c r="AA496" i="20"/>
  <c r="AA456" i="20"/>
  <c r="AA390" i="20"/>
  <c r="AA481" i="20"/>
  <c r="AA462" i="20"/>
  <c r="AA179" i="20"/>
  <c r="AA194" i="20"/>
  <c r="AA192" i="20"/>
  <c r="Z188" i="20"/>
  <c r="AA188" i="20"/>
  <c r="W195" i="14"/>
  <c r="AA105" i="20"/>
  <c r="AA213" i="20"/>
  <c r="AA245" i="20"/>
  <c r="AA288" i="20"/>
  <c r="AA337" i="20"/>
  <c r="AA434" i="20"/>
  <c r="AA373" i="20"/>
  <c r="AA430" i="20"/>
  <c r="AA15" i="20"/>
  <c r="AA17" i="20"/>
  <c r="AA19" i="20"/>
  <c r="AA37" i="20"/>
  <c r="AA39" i="20"/>
  <c r="AA42" i="20"/>
  <c r="AA70" i="20"/>
  <c r="AA50" i="20"/>
  <c r="AA88" i="20"/>
  <c r="AA75" i="20"/>
  <c r="AA86" i="20"/>
  <c r="AA111" i="20"/>
  <c r="AA121" i="20"/>
  <c r="AA130" i="20"/>
  <c r="AA132" i="20"/>
  <c r="AA139" i="20"/>
  <c r="AA127" i="20"/>
  <c r="AA151" i="20"/>
  <c r="AA164" i="20"/>
  <c r="AA166" i="20"/>
  <c r="AA168" i="20"/>
  <c r="AA212" i="20"/>
  <c r="AA206" i="20"/>
  <c r="AA223" i="20"/>
  <c r="AA209" i="20"/>
  <c r="AA274" i="20"/>
  <c r="AA203" i="20"/>
  <c r="AA260" i="20"/>
  <c r="AA269" i="20"/>
  <c r="AA255" i="20"/>
  <c r="AA264" i="20"/>
  <c r="AA285" i="20"/>
  <c r="AA278" i="20"/>
  <c r="AA295" i="20"/>
  <c r="AA312" i="20"/>
  <c r="AA249" i="20"/>
  <c r="AA334" i="20"/>
  <c r="AA343" i="20"/>
  <c r="AA360" i="20"/>
  <c r="AA361" i="20"/>
  <c r="AA333" i="20"/>
  <c r="AA376" i="20"/>
  <c r="AA341" i="20"/>
  <c r="AA347" i="20"/>
  <c r="AA417" i="20"/>
  <c r="AA394" i="20"/>
  <c r="AA458" i="20"/>
  <c r="AA411" i="20"/>
  <c r="AA475" i="20"/>
  <c r="AA436" i="20"/>
  <c r="AA397" i="20"/>
  <c r="AA461" i="20"/>
  <c r="AA391" i="20"/>
  <c r="AA400" i="20"/>
  <c r="AA499" i="20"/>
  <c r="AA463" i="20"/>
  <c r="AA398" i="20"/>
  <c r="AA489" i="20"/>
  <c r="AA483" i="20"/>
  <c r="AA185" i="20"/>
  <c r="AA191" i="20"/>
  <c r="AA6" i="20"/>
  <c r="AA497" i="20"/>
  <c r="AA493" i="20"/>
  <c r="AA26" i="20"/>
  <c r="AA69" i="20"/>
  <c r="AA58" i="20"/>
  <c r="AA142" i="20"/>
  <c r="AA216" i="20"/>
  <c r="AA308" i="20"/>
  <c r="AA336" i="20"/>
  <c r="AA387" i="20"/>
  <c r="AA495" i="20"/>
  <c r="AA488" i="20"/>
  <c r="W190" i="14"/>
  <c r="AA23" i="20"/>
  <c r="AA25" i="20"/>
  <c r="AA27" i="20"/>
  <c r="AA45" i="20"/>
  <c r="AA47" i="20"/>
  <c r="AA46" i="20"/>
  <c r="AA52" i="20"/>
  <c r="AA57" i="20"/>
  <c r="AA66" i="20"/>
  <c r="AA83" i="20"/>
  <c r="AA92" i="20"/>
  <c r="AA96" i="20"/>
  <c r="AA129" i="20"/>
  <c r="AA109" i="20"/>
  <c r="AA117" i="20"/>
  <c r="AA147" i="20"/>
  <c r="AA134" i="20"/>
  <c r="AA136" i="20"/>
  <c r="AA172" i="20"/>
  <c r="AA174" i="20"/>
  <c r="AA176" i="20"/>
  <c r="AA220" i="20"/>
  <c r="AA214" i="20"/>
  <c r="AA231" i="20"/>
  <c r="AA217" i="20"/>
  <c r="AA225" i="20"/>
  <c r="AA210" i="20"/>
  <c r="AA268" i="20"/>
  <c r="AA277" i="20"/>
  <c r="AA263" i="20"/>
  <c r="AA272" i="20"/>
  <c r="AA293" i="20"/>
  <c r="AA286" i="20"/>
  <c r="AA303" i="20"/>
  <c r="AA235" i="20"/>
  <c r="AA265" i="20"/>
  <c r="AA342" i="20"/>
  <c r="AA351" i="20"/>
  <c r="AA368" i="20"/>
  <c r="AA369" i="20"/>
  <c r="AA340" i="20"/>
  <c r="AA377" i="20"/>
  <c r="AA348" i="20"/>
  <c r="AA363" i="20"/>
  <c r="AA425" i="20"/>
  <c r="AA402" i="20"/>
  <c r="AA466" i="20"/>
  <c r="AA419" i="20"/>
  <c r="AA283" i="20"/>
  <c r="AA444" i="20"/>
  <c r="AA405" i="20"/>
  <c r="AA469" i="20"/>
  <c r="AA399" i="20"/>
  <c r="AA408" i="20"/>
  <c r="AA432" i="20"/>
  <c r="AA471" i="20"/>
  <c r="AA406" i="20"/>
  <c r="AA498" i="20"/>
  <c r="AA486" i="20"/>
  <c r="AA182" i="20"/>
  <c r="AA193" i="20"/>
  <c r="W196" i="14"/>
  <c r="AA24" i="20"/>
  <c r="AA59" i="20"/>
  <c r="AA94" i="20"/>
  <c r="AA173" i="20"/>
  <c r="AA250" i="20"/>
  <c r="AA318" i="20"/>
  <c r="AA375" i="20"/>
  <c r="AA451" i="20"/>
  <c r="AA440" i="20"/>
  <c r="W192" i="14"/>
  <c r="AA31" i="20"/>
  <c r="AA33" i="20"/>
  <c r="AA35" i="20"/>
  <c r="AA53" i="20"/>
  <c r="AA28" i="20"/>
  <c r="AA60" i="20"/>
  <c r="AA55" i="20"/>
  <c r="AA65" i="20"/>
  <c r="AA73" i="20"/>
  <c r="AA91" i="20"/>
  <c r="AA101" i="20"/>
  <c r="AA104" i="20"/>
  <c r="AA98" i="20"/>
  <c r="AA114" i="20"/>
  <c r="AA125" i="20"/>
  <c r="AA115" i="20"/>
  <c r="AA141" i="20"/>
  <c r="AA144" i="20"/>
  <c r="AA135" i="20"/>
  <c r="AA159" i="20"/>
  <c r="AA157" i="20"/>
  <c r="AA228" i="20"/>
  <c r="AA222" i="20"/>
  <c r="AA162" i="20"/>
  <c r="AA187" i="20"/>
  <c r="AA243" i="20"/>
  <c r="AA211" i="20"/>
  <c r="AA276" i="20"/>
  <c r="AA246" i="20"/>
  <c r="AA271" i="20"/>
  <c r="AA284" i="20"/>
  <c r="AA301" i="20"/>
  <c r="AA294" i="20"/>
  <c r="AA311" i="20"/>
  <c r="AA281" i="20"/>
  <c r="AA282" i="20"/>
  <c r="AA350" i="20"/>
  <c r="AA359" i="20"/>
  <c r="AA291" i="20"/>
  <c r="AA330" i="20"/>
  <c r="AA349" i="20"/>
  <c r="AA320" i="20"/>
  <c r="AA357" i="20"/>
  <c r="AA382" i="20"/>
  <c r="AA433" i="20"/>
  <c r="AA410" i="20"/>
  <c r="AA474" i="20"/>
  <c r="AA427" i="20"/>
  <c r="AA388" i="20"/>
  <c r="AA452" i="20"/>
  <c r="AA413" i="20"/>
  <c r="AA477" i="20"/>
  <c r="AA407" i="20"/>
  <c r="AA416" i="20"/>
  <c r="AA448" i="20"/>
  <c r="AA479" i="20"/>
  <c r="AA414" i="20"/>
  <c r="AA491" i="20"/>
  <c r="AA492" i="20"/>
  <c r="AA178" i="20"/>
  <c r="AA197" i="20"/>
  <c r="W197" i="14"/>
  <c r="AA184" i="20"/>
  <c r="AA29" i="20"/>
  <c r="AA64" i="20"/>
  <c r="AA110" i="20"/>
  <c r="AA118" i="20"/>
  <c r="AA199" i="20"/>
  <c r="AA227" i="20"/>
  <c r="AA239" i="20"/>
  <c r="AA306" i="20"/>
  <c r="AA371" i="20"/>
  <c r="AA412" i="20"/>
  <c r="AA470" i="20"/>
  <c r="AA181" i="20"/>
  <c r="AA201" i="20"/>
  <c r="AA8" i="20"/>
  <c r="AA10" i="20"/>
  <c r="AA43" i="20"/>
  <c r="AA38" i="20"/>
  <c r="AA40" i="20"/>
  <c r="AA68" i="20"/>
  <c r="AA63" i="20"/>
  <c r="AA71" i="20"/>
  <c r="AA81" i="20"/>
  <c r="AA76" i="20"/>
  <c r="AA77" i="20"/>
  <c r="AA112" i="20"/>
  <c r="AA99" i="20"/>
  <c r="AA123" i="20"/>
  <c r="AA133" i="20"/>
  <c r="AA140" i="20"/>
  <c r="AA149" i="20"/>
  <c r="AA152" i="20"/>
  <c r="AA153" i="20"/>
  <c r="AA167" i="20"/>
  <c r="AA161" i="20"/>
  <c r="AA236" i="20"/>
  <c r="AA230" i="20"/>
  <c r="AA200" i="20"/>
  <c r="AA241" i="20"/>
  <c r="AA251" i="20"/>
  <c r="AA218" i="20"/>
  <c r="AA234" i="20"/>
  <c r="AA254" i="20"/>
  <c r="AA226" i="20"/>
  <c r="AA292" i="20"/>
  <c r="AA309" i="20"/>
  <c r="AA302" i="20"/>
  <c r="AA319" i="20"/>
  <c r="AA289" i="20"/>
  <c r="AA290" i="20"/>
  <c r="AA358" i="20"/>
  <c r="AA367" i="20"/>
  <c r="AA307" i="20"/>
  <c r="AA338" i="20"/>
  <c r="AA356" i="20"/>
  <c r="AA339" i="20"/>
  <c r="AA364" i="20"/>
  <c r="AA380" i="20"/>
  <c r="AA441" i="20"/>
  <c r="AA418" i="20"/>
  <c r="AA482" i="20"/>
  <c r="AA435" i="20"/>
  <c r="AA396" i="20"/>
  <c r="AA460" i="20"/>
  <c r="AA421" i="20"/>
  <c r="AA485" i="20"/>
  <c r="AA415" i="20"/>
  <c r="AA438" i="20"/>
  <c r="AA424" i="20"/>
  <c r="AA487" i="20"/>
  <c r="AA422" i="20"/>
  <c r="AA455" i="20"/>
  <c r="AA500" i="20"/>
  <c r="AA186" i="20"/>
  <c r="AA196" i="20"/>
  <c r="W193" i="14"/>
  <c r="AA190" i="20"/>
  <c r="AA22" i="20"/>
  <c r="AA13" i="20"/>
  <c r="AA79" i="20"/>
  <c r="AA138" i="20"/>
  <c r="AA177" i="20"/>
  <c r="AA267" i="20"/>
  <c r="AA325" i="20"/>
  <c r="AA323" i="20"/>
  <c r="AA379" i="20"/>
  <c r="AA476" i="20"/>
  <c r="AA473" i="20"/>
  <c r="W191" i="14"/>
  <c r="AA14" i="20"/>
  <c r="AA16" i="20"/>
  <c r="AA18" i="20"/>
  <c r="AA51" i="20"/>
  <c r="AA12" i="20"/>
  <c r="AA48" i="20"/>
  <c r="AA61" i="20"/>
  <c r="AA56" i="20"/>
  <c r="AA78" i="20"/>
  <c r="AA89" i="20"/>
  <c r="AA84" i="20"/>
  <c r="AA102" i="20"/>
  <c r="AA97" i="20"/>
  <c r="AA106" i="20"/>
  <c r="AA131" i="20"/>
  <c r="AA85" i="20"/>
  <c r="AA148" i="20"/>
  <c r="AA93" i="20"/>
  <c r="AA163" i="20"/>
  <c r="AA165" i="20"/>
  <c r="AA175" i="20"/>
  <c r="AA169" i="20"/>
  <c r="AA205" i="20"/>
  <c r="AA238" i="20"/>
  <c r="AA208" i="20"/>
  <c r="AA242" i="20"/>
  <c r="AA259" i="20"/>
  <c r="AA219" i="20"/>
  <c r="AA240" i="20"/>
  <c r="AA262" i="20"/>
  <c r="AA233" i="20"/>
  <c r="AA300" i="20"/>
  <c r="AA317" i="20"/>
  <c r="AA310" i="20"/>
  <c r="AA280" i="20"/>
  <c r="AA297" i="20"/>
  <c r="AA298" i="20"/>
  <c r="AA366" i="20"/>
  <c r="AA328" i="20"/>
  <c r="AA329" i="20"/>
  <c r="AA346" i="20"/>
  <c r="AA365" i="20"/>
  <c r="AA355" i="20"/>
  <c r="AA372" i="20"/>
  <c r="AA385" i="20"/>
  <c r="AA449" i="20"/>
  <c r="AA426" i="20"/>
  <c r="AA490" i="20"/>
  <c r="AA443" i="20"/>
  <c r="AA404" i="20"/>
  <c r="AA468" i="20"/>
  <c r="AA429" i="20"/>
  <c r="AA381" i="20"/>
  <c r="AA423" i="20"/>
  <c r="AA454" i="20"/>
  <c r="AA431" i="20"/>
  <c r="AA472" i="20"/>
  <c r="AA494" i="20"/>
  <c r="W198" i="14"/>
  <c r="AA107" i="20"/>
  <c r="AA137" i="20"/>
  <c r="AA270" i="20"/>
  <c r="AA305" i="20"/>
  <c r="AA354" i="20"/>
  <c r="AA393" i="20"/>
  <c r="AA437" i="20"/>
  <c r="AA439" i="20"/>
  <c r="BU201" i="14" l="1"/>
  <c r="Z188" i="14"/>
  <c r="BI3" i="3"/>
  <c r="BI3" i="21" s="1"/>
  <c r="AB4" i="20"/>
  <c r="AB14" i="20"/>
  <c r="AB16" i="20"/>
  <c r="AB18" i="20"/>
  <c r="AB44" i="20"/>
  <c r="AB20" i="20"/>
  <c r="AB67" i="20"/>
  <c r="AB54" i="20"/>
  <c r="AB77" i="20"/>
  <c r="AB48" i="20"/>
  <c r="AB57" i="20"/>
  <c r="AB99" i="20"/>
  <c r="AB110" i="20"/>
  <c r="AB112" i="20"/>
  <c r="AB129" i="20"/>
  <c r="AB114" i="20"/>
  <c r="AB145" i="20"/>
  <c r="AB117" i="20"/>
  <c r="AB93" i="20"/>
  <c r="AB171" i="20"/>
  <c r="AB173" i="20"/>
  <c r="AB154" i="20"/>
  <c r="AB227" i="20"/>
  <c r="AB177" i="20"/>
  <c r="AB222" i="20"/>
  <c r="AB200" i="20"/>
  <c r="AB242" i="20"/>
  <c r="AB251" i="20"/>
  <c r="AB217" i="20"/>
  <c r="AB240" i="20"/>
  <c r="AB254" i="20"/>
  <c r="AB239" i="20"/>
  <c r="AB323" i="20"/>
  <c r="AB293" i="20"/>
  <c r="AB310" i="20"/>
  <c r="AB311" i="20"/>
  <c r="AB226" i="20"/>
  <c r="AB319" i="20"/>
  <c r="AB306" i="20"/>
  <c r="AB335" i="20"/>
  <c r="AB344" i="20"/>
  <c r="AB361" i="20"/>
  <c r="AB347" i="20"/>
  <c r="AB377" i="20"/>
  <c r="AB373" i="20"/>
  <c r="AB432" i="20"/>
  <c r="AB385" i="20"/>
  <c r="AB449" i="20"/>
  <c r="AB402" i="20"/>
  <c r="AB466" i="20"/>
  <c r="AB435" i="20"/>
  <c r="AB388" i="20"/>
  <c r="AB452" i="20"/>
  <c r="AB390" i="20"/>
  <c r="AB383" i="20"/>
  <c r="AB438" i="20"/>
  <c r="AB496" i="20"/>
  <c r="AB447" i="20"/>
  <c r="AB472" i="20"/>
  <c r="AB491" i="20"/>
  <c r="AB180" i="20"/>
  <c r="AB198" i="20"/>
  <c r="AB196" i="20"/>
  <c r="AB40" i="20"/>
  <c r="AB107" i="20"/>
  <c r="AB91" i="20"/>
  <c r="AB153" i="20"/>
  <c r="AB189" i="20"/>
  <c r="AB235" i="20"/>
  <c r="AB208" i="20"/>
  <c r="AB245" i="20"/>
  <c r="AB284" i="20"/>
  <c r="AB233" i="20"/>
  <c r="AB334" i="20"/>
  <c r="AB354" i="20"/>
  <c r="AB393" i="20"/>
  <c r="AB410" i="20"/>
  <c r="AB396" i="20"/>
  <c r="AB445" i="20"/>
  <c r="AB463" i="20"/>
  <c r="AB184" i="20"/>
  <c r="AB258" i="20"/>
  <c r="AB253" i="20"/>
  <c r="AB292" i="20"/>
  <c r="AB281" i="20"/>
  <c r="AB351" i="20"/>
  <c r="AB363" i="20"/>
  <c r="AB465" i="20"/>
  <c r="AB468" i="20"/>
  <c r="AB454" i="20"/>
  <c r="AB492" i="20"/>
  <c r="AB325" i="20"/>
  <c r="AB475" i="20"/>
  <c r="AB477" i="20"/>
  <c r="AB193" i="20"/>
  <c r="AB22" i="20"/>
  <c r="AB24" i="20"/>
  <c r="AB26" i="20"/>
  <c r="AB52" i="20"/>
  <c r="AB27" i="20"/>
  <c r="AB118" i="20"/>
  <c r="AB259" i="20"/>
  <c r="AB236" i="20"/>
  <c r="AB381" i="20"/>
  <c r="AB398" i="20"/>
  <c r="AB280" i="20"/>
  <c r="AB448" i="20"/>
  <c r="AB451" i="20"/>
  <c r="AB391" i="20"/>
  <c r="AB201" i="20"/>
  <c r="AB332" i="20"/>
  <c r="AB500" i="20"/>
  <c r="AB30" i="20"/>
  <c r="AB32" i="20"/>
  <c r="AB42" i="20"/>
  <c r="AB37" i="20"/>
  <c r="AB39" i="20"/>
  <c r="AB41" i="20"/>
  <c r="AB55" i="20"/>
  <c r="AB65" i="20"/>
  <c r="AB80" i="20"/>
  <c r="AB82" i="20"/>
  <c r="AB115" i="20"/>
  <c r="AB84" i="20"/>
  <c r="AB119" i="20"/>
  <c r="AB98" i="20"/>
  <c r="AB131" i="20"/>
  <c r="AB138" i="20"/>
  <c r="AB125" i="20"/>
  <c r="AB150" i="20"/>
  <c r="AB156" i="20"/>
  <c r="AB158" i="20"/>
  <c r="AB160" i="20"/>
  <c r="AB204" i="20"/>
  <c r="AB213" i="20"/>
  <c r="AB199" i="20"/>
  <c r="AB216" i="20"/>
  <c r="AB401" i="20"/>
  <c r="AB183" i="20"/>
  <c r="AB379" i="20"/>
  <c r="AB455" i="20"/>
  <c r="AB7" i="20"/>
  <c r="AB9" i="20"/>
  <c r="AB50" i="20"/>
  <c r="AB38" i="20"/>
  <c r="AB47" i="20"/>
  <c r="AB60" i="20"/>
  <c r="AB63" i="20"/>
  <c r="AB78" i="20"/>
  <c r="AB88" i="20"/>
  <c r="AB90" i="20"/>
  <c r="AB100" i="20"/>
  <c r="AB95" i="20"/>
  <c r="AB127" i="20"/>
  <c r="AB105" i="20"/>
  <c r="AB116" i="20"/>
  <c r="AB146" i="20"/>
  <c r="AB126" i="20"/>
  <c r="AB143" i="20"/>
  <c r="AB164" i="20"/>
  <c r="AB166" i="20"/>
  <c r="AB168" i="20"/>
  <c r="AB212" i="20"/>
  <c r="AB221" i="20"/>
  <c r="AB207" i="20"/>
  <c r="AB249" i="20"/>
  <c r="AB266" i="20"/>
  <c r="AB275" i="20"/>
  <c r="AB252" i="20"/>
  <c r="AB261" i="20"/>
  <c r="AB224" i="20"/>
  <c r="AB283" i="20"/>
  <c r="AB300" i="20"/>
  <c r="AB317" i="20"/>
  <c r="AB264" i="20"/>
  <c r="AB288" i="20"/>
  <c r="AB289" i="20"/>
  <c r="AB341" i="20"/>
  <c r="AB350" i="20"/>
  <c r="AB359" i="20"/>
  <c r="AB368" i="20"/>
  <c r="AB298" i="20"/>
  <c r="AB370" i="20"/>
  <c r="AB346" i="20"/>
  <c r="AB392" i="20"/>
  <c r="AB456" i="20"/>
  <c r="AB409" i="20"/>
  <c r="AB473" i="20"/>
  <c r="AB426" i="20"/>
  <c r="AB395" i="20"/>
  <c r="AB459" i="20"/>
  <c r="AB412" i="20"/>
  <c r="AB476" i="20"/>
  <c r="AB414" i="20"/>
  <c r="AB462" i="20"/>
  <c r="AB461" i="20"/>
  <c r="AB399" i="20"/>
  <c r="AB479" i="20"/>
  <c r="AB446" i="20"/>
  <c r="AB493" i="20"/>
  <c r="AB179" i="20"/>
  <c r="AB194" i="20"/>
  <c r="Z201" i="20"/>
  <c r="AB169" i="20"/>
  <c r="AB260" i="20"/>
  <c r="AB269" i="20"/>
  <c r="AB247" i="20"/>
  <c r="AB291" i="20"/>
  <c r="AB308" i="20"/>
  <c r="AB278" i="20"/>
  <c r="AB279" i="20"/>
  <c r="AB296" i="20"/>
  <c r="AB297" i="20"/>
  <c r="AB349" i="20"/>
  <c r="AB358" i="20"/>
  <c r="AB367" i="20"/>
  <c r="AB329" i="20"/>
  <c r="AB314" i="20"/>
  <c r="AB340" i="20"/>
  <c r="AB355" i="20"/>
  <c r="AB400" i="20"/>
  <c r="AB464" i="20"/>
  <c r="AB417" i="20"/>
  <c r="AB481" i="20"/>
  <c r="AB434" i="20"/>
  <c r="AB403" i="20"/>
  <c r="AB467" i="20"/>
  <c r="AB484" i="20"/>
  <c r="AB422" i="20"/>
  <c r="AB486" i="20"/>
  <c r="AB470" i="20"/>
  <c r="AB407" i="20"/>
  <c r="AB482" i="20"/>
  <c r="AB397" i="20"/>
  <c r="AB439" i="20"/>
  <c r="AB181" i="20"/>
  <c r="AB197" i="20"/>
  <c r="AB6" i="20"/>
  <c r="AB366" i="20"/>
  <c r="AB362" i="20"/>
  <c r="AB425" i="20"/>
  <c r="AB428" i="20"/>
  <c r="AB405" i="20"/>
  <c r="W188" i="14"/>
  <c r="AB15" i="20"/>
  <c r="AB17" i="20"/>
  <c r="AB34" i="20"/>
  <c r="AB46" i="20"/>
  <c r="AB58" i="20"/>
  <c r="AB68" i="20"/>
  <c r="AB71" i="20"/>
  <c r="AB86" i="20"/>
  <c r="AB72" i="20"/>
  <c r="AB75" i="20"/>
  <c r="AB92" i="20"/>
  <c r="AB103" i="20"/>
  <c r="AB108" i="20"/>
  <c r="AB106" i="20"/>
  <c r="AB124" i="20"/>
  <c r="AB139" i="20"/>
  <c r="AB133" i="20"/>
  <c r="AB151" i="20"/>
  <c r="AB172" i="20"/>
  <c r="AB174" i="20"/>
  <c r="AB176" i="20"/>
  <c r="AB220" i="20"/>
  <c r="AB229" i="20"/>
  <c r="AB215" i="20"/>
  <c r="AB257" i="20"/>
  <c r="AB274" i="20"/>
  <c r="AB420" i="20"/>
  <c r="AB13" i="20"/>
  <c r="AB23" i="20"/>
  <c r="AB25" i="20"/>
  <c r="AB35" i="20"/>
  <c r="AB11" i="20"/>
  <c r="AB66" i="20"/>
  <c r="AB61" i="20"/>
  <c r="AB51" i="20"/>
  <c r="AB70" i="20"/>
  <c r="AB73" i="20"/>
  <c r="AB83" i="20"/>
  <c r="AB101" i="20"/>
  <c r="AB111" i="20"/>
  <c r="AB120" i="20"/>
  <c r="AB113" i="20"/>
  <c r="AB132" i="20"/>
  <c r="AB147" i="20"/>
  <c r="AB134" i="20"/>
  <c r="AB162" i="20"/>
  <c r="AB136" i="20"/>
  <c r="AB159" i="20"/>
  <c r="AB203" i="20"/>
  <c r="AB228" i="20"/>
  <c r="AB237" i="20"/>
  <c r="AB223" i="20"/>
  <c r="AB265" i="20"/>
  <c r="AB225" i="20"/>
  <c r="AB202" i="20"/>
  <c r="AB268" i="20"/>
  <c r="AB277" i="20"/>
  <c r="AB255" i="20"/>
  <c r="AB299" i="20"/>
  <c r="AB316" i="20"/>
  <c r="AB286" i="20"/>
  <c r="AB287" i="20"/>
  <c r="AB304" i="20"/>
  <c r="AB305" i="20"/>
  <c r="AB357" i="20"/>
  <c r="AB322" i="20"/>
  <c r="AB356" i="20"/>
  <c r="AB489" i="20"/>
  <c r="AB487" i="20"/>
  <c r="AB21" i="20"/>
  <c r="AB31" i="20"/>
  <c r="AB33" i="20"/>
  <c r="AB43" i="20"/>
  <c r="AB12" i="20"/>
  <c r="AB28" i="20"/>
  <c r="AB69" i="20"/>
  <c r="AB56" i="20"/>
  <c r="AB79" i="20"/>
  <c r="AB81" i="20"/>
  <c r="AB76" i="20"/>
  <c r="AB109" i="20"/>
  <c r="AB96" i="20"/>
  <c r="AB128" i="20"/>
  <c r="AB122" i="20"/>
  <c r="AB135" i="20"/>
  <c r="AB140" i="20"/>
  <c r="AB141" i="20"/>
  <c r="AB170" i="20"/>
  <c r="AB152" i="20"/>
  <c r="AB167" i="20"/>
  <c r="AB211" i="20"/>
  <c r="AB144" i="20"/>
  <c r="AB206" i="20"/>
  <c r="AB231" i="20"/>
  <c r="AB273" i="20"/>
  <c r="AB232" i="20"/>
  <c r="AB209" i="20"/>
  <c r="AB276" i="20"/>
  <c r="AB238" i="20"/>
  <c r="AB263" i="20"/>
  <c r="AB307" i="20"/>
  <c r="AB324" i="20"/>
  <c r="AB294" i="20"/>
  <c r="AB295" i="20"/>
  <c r="AB312" i="20"/>
  <c r="AB313" i="20"/>
  <c r="AB365" i="20"/>
  <c r="AB374" i="20"/>
  <c r="AB328" i="20"/>
  <c r="AB345" i="20"/>
  <c r="AB331" i="20"/>
  <c r="AB375" i="20"/>
  <c r="AB371" i="20"/>
  <c r="AB416" i="20"/>
  <c r="AB380" i="20"/>
  <c r="AB433" i="20"/>
  <c r="AB386" i="20"/>
  <c r="AB450" i="20"/>
  <c r="AB419" i="20"/>
  <c r="AB483" i="20"/>
  <c r="AB436" i="20"/>
  <c r="AB389" i="20"/>
  <c r="AB494" i="20"/>
  <c r="AB364" i="20"/>
  <c r="AB478" i="20"/>
  <c r="AB423" i="20"/>
  <c r="AB497" i="20"/>
  <c r="AB413" i="20"/>
  <c r="AB490" i="20"/>
  <c r="AB178" i="20"/>
  <c r="AB190" i="20"/>
  <c r="AB85" i="20"/>
  <c r="AB49" i="20"/>
  <c r="AB45" i="20"/>
  <c r="AB123" i="20"/>
  <c r="AB142" i="20"/>
  <c r="AB155" i="20"/>
  <c r="AB230" i="20"/>
  <c r="AB218" i="20"/>
  <c r="AB256" i="20"/>
  <c r="AB318" i="20"/>
  <c r="AB343" i="20"/>
  <c r="AB369" i="20"/>
  <c r="AB440" i="20"/>
  <c r="AB474" i="20"/>
  <c r="AB460" i="20"/>
  <c r="AB469" i="20"/>
  <c r="AB499" i="20"/>
  <c r="AB188" i="20"/>
  <c r="AB267" i="20"/>
  <c r="AB270" i="20"/>
  <c r="AB309" i="20"/>
  <c r="AB342" i="20"/>
  <c r="AB282" i="20"/>
  <c r="AB339" i="20"/>
  <c r="AB418" i="20"/>
  <c r="AB404" i="20"/>
  <c r="AB498" i="20"/>
  <c r="AB437" i="20"/>
  <c r="AB337" i="20"/>
  <c r="AB411" i="20"/>
  <c r="AB415" i="20"/>
  <c r="AB29" i="20"/>
  <c r="AB8" i="20"/>
  <c r="AB10" i="20"/>
  <c r="AB36" i="20"/>
  <c r="AB19" i="20"/>
  <c r="AB59" i="20"/>
  <c r="AB53" i="20"/>
  <c r="AB64" i="20"/>
  <c r="AB87" i="20"/>
  <c r="AB89" i="20"/>
  <c r="AB94" i="20"/>
  <c r="AB102" i="20"/>
  <c r="AB104" i="20"/>
  <c r="AB121" i="20"/>
  <c r="AB130" i="20"/>
  <c r="AB137" i="20"/>
  <c r="AB148" i="20"/>
  <c r="AB149" i="20"/>
  <c r="AB163" i="20"/>
  <c r="AB165" i="20"/>
  <c r="AB175" i="20"/>
  <c r="AB219" i="20"/>
  <c r="AB161" i="20"/>
  <c r="AB214" i="20"/>
  <c r="AB157" i="20"/>
  <c r="AB241" i="20"/>
  <c r="AB243" i="20"/>
  <c r="AB210" i="20"/>
  <c r="AB234" i="20"/>
  <c r="AB246" i="20"/>
  <c r="AB271" i="20"/>
  <c r="AB315" i="20"/>
  <c r="AB285" i="20"/>
  <c r="AB302" i="20"/>
  <c r="AB303" i="20"/>
  <c r="AB320" i="20"/>
  <c r="AB321" i="20"/>
  <c r="AB290" i="20"/>
  <c r="AB327" i="20"/>
  <c r="AB336" i="20"/>
  <c r="AB353" i="20"/>
  <c r="AB338" i="20"/>
  <c r="AB376" i="20"/>
  <c r="AB378" i="20"/>
  <c r="AB424" i="20"/>
  <c r="AB382" i="20"/>
  <c r="AB441" i="20"/>
  <c r="AB394" i="20"/>
  <c r="AB458" i="20"/>
  <c r="AB427" i="20"/>
  <c r="AB348" i="20"/>
  <c r="AB444" i="20"/>
  <c r="AB372" i="20"/>
  <c r="AB453" i="20"/>
  <c r="AB429" i="20"/>
  <c r="AB485" i="20"/>
  <c r="AB431" i="20"/>
  <c r="AB430" i="20"/>
  <c r="AB421" i="20"/>
  <c r="AB182" i="20"/>
  <c r="AB186" i="20"/>
  <c r="AB195" i="20"/>
  <c r="AB62" i="20"/>
  <c r="AB74" i="20"/>
  <c r="AB97" i="20"/>
  <c r="AB187" i="20"/>
  <c r="AB205" i="20"/>
  <c r="AB250" i="20"/>
  <c r="AB262" i="20"/>
  <c r="AB301" i="20"/>
  <c r="AB326" i="20"/>
  <c r="AB352" i="20"/>
  <c r="AB330" i="20"/>
  <c r="AB457" i="20"/>
  <c r="AB443" i="20"/>
  <c r="AB495" i="20"/>
  <c r="AB480" i="20"/>
  <c r="AB191" i="20"/>
  <c r="AB244" i="20"/>
  <c r="AB272" i="20"/>
  <c r="AB248" i="20"/>
  <c r="AB333" i="20"/>
  <c r="AB360" i="20"/>
  <c r="AB384" i="20"/>
  <c r="AB387" i="20"/>
  <c r="AB406" i="20"/>
  <c r="AB471" i="20"/>
  <c r="AB192" i="20"/>
  <c r="AB408" i="20"/>
  <c r="AB442" i="20"/>
  <c r="AB488" i="20"/>
  <c r="AB185" i="20"/>
  <c r="Z201" i="14" l="1"/>
  <c r="BI4" i="3"/>
  <c r="BI4" i="21" s="1"/>
  <c r="AC4" i="20"/>
  <c r="AC21" i="20"/>
  <c r="AC31" i="20"/>
  <c r="AC41" i="20"/>
  <c r="AC37" i="20"/>
  <c r="AC27" i="20"/>
  <c r="AC33" i="20"/>
  <c r="AC53" i="20"/>
  <c r="AC71" i="20"/>
  <c r="AC87" i="20"/>
  <c r="AC89" i="20"/>
  <c r="AC114" i="20"/>
  <c r="AC92" i="20"/>
  <c r="AC112" i="20"/>
  <c r="AC135" i="20"/>
  <c r="AC113" i="20"/>
  <c r="AC144" i="20"/>
  <c r="AC155" i="20"/>
  <c r="AC116" i="20"/>
  <c r="AC151" i="20"/>
  <c r="AC164" i="20"/>
  <c r="AC174" i="20"/>
  <c r="AC218" i="20"/>
  <c r="AC212" i="20"/>
  <c r="AC229" i="20"/>
  <c r="AC207" i="20"/>
  <c r="AC264" i="20"/>
  <c r="AC250" i="20"/>
  <c r="AC259" i="20"/>
  <c r="AC260" i="20"/>
  <c r="AC261" i="20"/>
  <c r="AC270" i="20"/>
  <c r="AC200" i="20"/>
  <c r="AC263" i="20"/>
  <c r="AC293" i="20"/>
  <c r="AC302" i="20"/>
  <c r="AC255" i="20"/>
  <c r="AC332" i="20"/>
  <c r="AC349" i="20"/>
  <c r="AC358" i="20"/>
  <c r="AC343" i="20"/>
  <c r="AC360" i="20"/>
  <c r="AC370" i="20"/>
  <c r="AC377" i="20"/>
  <c r="AC391" i="20"/>
  <c r="AC455" i="20"/>
  <c r="AC424" i="20"/>
  <c r="AC488" i="20"/>
  <c r="AC441" i="20"/>
  <c r="AC378" i="20"/>
  <c r="AC442" i="20"/>
  <c r="AC395" i="20"/>
  <c r="AC459" i="20"/>
  <c r="AC379" i="20"/>
  <c r="AC444" i="20"/>
  <c r="AC438" i="20"/>
  <c r="AC496" i="20"/>
  <c r="AC468" i="20"/>
  <c r="AC499" i="20"/>
  <c r="AC430" i="20"/>
  <c r="AC181" i="20"/>
  <c r="AC197" i="20"/>
  <c r="AC188" i="20"/>
  <c r="AC403" i="20"/>
  <c r="AC381" i="20"/>
  <c r="AC445" i="20"/>
  <c r="AC390" i="20"/>
  <c r="AC396" i="20"/>
  <c r="AC178" i="20"/>
  <c r="AC195" i="20"/>
  <c r="AC186" i="20"/>
  <c r="AC6" i="20"/>
  <c r="AC136" i="20"/>
  <c r="AC262" i="20"/>
  <c r="AC350" i="20"/>
  <c r="AC363" i="20"/>
  <c r="AC355" i="20"/>
  <c r="AC429" i="20"/>
  <c r="AC184" i="20"/>
  <c r="AC29" i="20"/>
  <c r="AC8" i="20"/>
  <c r="AC49" i="20"/>
  <c r="AC45" i="20"/>
  <c r="AC58" i="20"/>
  <c r="AC39" i="20"/>
  <c r="AC54" i="20"/>
  <c r="AC77" i="20"/>
  <c r="AC19" i="20"/>
  <c r="AC18" i="20"/>
  <c r="AC94" i="20"/>
  <c r="AC101" i="20"/>
  <c r="AC115" i="20"/>
  <c r="AC75" i="20"/>
  <c r="AC122" i="20"/>
  <c r="AC152" i="20"/>
  <c r="AC140" i="20"/>
  <c r="AC124" i="20"/>
  <c r="AC162" i="20"/>
  <c r="AC172" i="20"/>
  <c r="AC159" i="20"/>
  <c r="AC226" i="20"/>
  <c r="AC220" i="20"/>
  <c r="AC154" i="20"/>
  <c r="AC215" i="20"/>
  <c r="AC272" i="20"/>
  <c r="AC258" i="20"/>
  <c r="AC267" i="20"/>
  <c r="AC268" i="20"/>
  <c r="AC269" i="20"/>
  <c r="AC224" i="20"/>
  <c r="AC283" i="20"/>
  <c r="AC284" i="20"/>
  <c r="AC301" i="20"/>
  <c r="AC310" i="20"/>
  <c r="AC271" i="20"/>
  <c r="AC340" i="20"/>
  <c r="AC357" i="20"/>
  <c r="AC366" i="20"/>
  <c r="AC351" i="20"/>
  <c r="AC368" i="20"/>
  <c r="AC382" i="20"/>
  <c r="AC337" i="20"/>
  <c r="AC399" i="20"/>
  <c r="AC463" i="20"/>
  <c r="AC432" i="20"/>
  <c r="AC385" i="20"/>
  <c r="AC449" i="20"/>
  <c r="AC386" i="20"/>
  <c r="AC450" i="20"/>
  <c r="AC467" i="20"/>
  <c r="AC460" i="20"/>
  <c r="AC471" i="20"/>
  <c r="AC437" i="20"/>
  <c r="AC201" i="20"/>
  <c r="AC106" i="20"/>
  <c r="AC251" i="20"/>
  <c r="AC319" i="20"/>
  <c r="AC447" i="20"/>
  <c r="AC371" i="20"/>
  <c r="AC190" i="20"/>
  <c r="AC14" i="20"/>
  <c r="AC16" i="20"/>
  <c r="AC42" i="20"/>
  <c r="AC38" i="20"/>
  <c r="AC66" i="20"/>
  <c r="AC47" i="20"/>
  <c r="AC62" i="20"/>
  <c r="AC85" i="20"/>
  <c r="AC69" i="20"/>
  <c r="AC74" i="20"/>
  <c r="AC99" i="20"/>
  <c r="AC109" i="20"/>
  <c r="AC118" i="20"/>
  <c r="AC120" i="20"/>
  <c r="AC130" i="20"/>
  <c r="AC137" i="20"/>
  <c r="AC148" i="20"/>
  <c r="AC132" i="20"/>
  <c r="AC170" i="20"/>
  <c r="AC165" i="20"/>
  <c r="AC167" i="20"/>
  <c r="AC234" i="20"/>
  <c r="AC228" i="20"/>
  <c r="AC168" i="20"/>
  <c r="AC231" i="20"/>
  <c r="AC249" i="20"/>
  <c r="AC266" i="20"/>
  <c r="AC275" i="20"/>
  <c r="AC276" i="20"/>
  <c r="AC277" i="20"/>
  <c r="AC282" i="20"/>
  <c r="AC291" i="20"/>
  <c r="AC292" i="20"/>
  <c r="AC309" i="20"/>
  <c r="AC279" i="20"/>
  <c r="AC280" i="20"/>
  <c r="AC348" i="20"/>
  <c r="AC365" i="20"/>
  <c r="AC374" i="20"/>
  <c r="AC359" i="20"/>
  <c r="AC321" i="20"/>
  <c r="AC329" i="20"/>
  <c r="AC353" i="20"/>
  <c r="AC407" i="20"/>
  <c r="AC362" i="20"/>
  <c r="AC440" i="20"/>
  <c r="AC393" i="20"/>
  <c r="AC457" i="20"/>
  <c r="AC394" i="20"/>
  <c r="AC458" i="20"/>
  <c r="AC411" i="20"/>
  <c r="AC475" i="20"/>
  <c r="AC389" i="20"/>
  <c r="AC484" i="20"/>
  <c r="AC454" i="20"/>
  <c r="AC398" i="20"/>
  <c r="AC476" i="20"/>
  <c r="AC453" i="20"/>
  <c r="AC462" i="20"/>
  <c r="AC198" i="20"/>
  <c r="AC111" i="20"/>
  <c r="AC242" i="20"/>
  <c r="AC294" i="20"/>
  <c r="AC376" i="20"/>
  <c r="AC428" i="20"/>
  <c r="W201" i="14"/>
  <c r="AC22" i="20"/>
  <c r="AC24" i="20"/>
  <c r="AC34" i="20"/>
  <c r="AC46" i="20"/>
  <c r="AC59" i="20"/>
  <c r="AC61" i="20"/>
  <c r="AC70" i="20"/>
  <c r="AC78" i="20"/>
  <c r="AC80" i="20"/>
  <c r="AC82" i="20"/>
  <c r="AC107" i="20"/>
  <c r="AC102" i="20"/>
  <c r="AC126" i="20"/>
  <c r="AC128" i="20"/>
  <c r="AC96" i="20"/>
  <c r="AC145" i="20"/>
  <c r="AC117" i="20"/>
  <c r="AC142" i="20"/>
  <c r="AC163" i="20"/>
  <c r="AC173" i="20"/>
  <c r="AC175" i="20"/>
  <c r="AC203" i="20"/>
  <c r="AC236" i="20"/>
  <c r="AC206" i="20"/>
  <c r="AC233" i="20"/>
  <c r="AC257" i="20"/>
  <c r="AC274" i="20"/>
  <c r="AC209" i="20"/>
  <c r="AC208" i="20"/>
  <c r="AC237" i="20"/>
  <c r="AC290" i="20"/>
  <c r="AC299" i="20"/>
  <c r="AC300" i="20"/>
  <c r="AC317" i="20"/>
  <c r="AC287" i="20"/>
  <c r="AC288" i="20"/>
  <c r="AC356" i="20"/>
  <c r="AC373" i="20"/>
  <c r="AC281" i="20"/>
  <c r="AC367" i="20"/>
  <c r="AC331" i="20"/>
  <c r="AC345" i="20"/>
  <c r="AC369" i="20"/>
  <c r="AC415" i="20"/>
  <c r="AC384" i="20"/>
  <c r="AC448" i="20"/>
  <c r="AC401" i="20"/>
  <c r="AC465" i="20"/>
  <c r="AC402" i="20"/>
  <c r="AC466" i="20"/>
  <c r="AC419" i="20"/>
  <c r="AC483" i="20"/>
  <c r="AC397" i="20"/>
  <c r="AC493" i="20"/>
  <c r="AC461" i="20"/>
  <c r="AC406" i="20"/>
  <c r="AC479" i="20"/>
  <c r="AC404" i="20"/>
  <c r="AC492" i="20"/>
  <c r="AC183" i="20"/>
  <c r="AC196" i="20"/>
  <c r="AC486" i="20"/>
  <c r="AC23" i="20"/>
  <c r="AC108" i="20"/>
  <c r="AC149" i="20"/>
  <c r="AC210" i="20"/>
  <c r="AC199" i="20"/>
  <c r="AC322" i="20"/>
  <c r="AC341" i="20"/>
  <c r="AC416" i="20"/>
  <c r="AC387" i="20"/>
  <c r="AC452" i="20"/>
  <c r="AC12" i="20"/>
  <c r="AC30" i="20"/>
  <c r="AC32" i="20"/>
  <c r="AC35" i="20"/>
  <c r="AC48" i="20"/>
  <c r="AC67" i="20"/>
  <c r="AC10" i="20"/>
  <c r="AC55" i="20"/>
  <c r="AC86" i="20"/>
  <c r="AC88" i="20"/>
  <c r="AC90" i="20"/>
  <c r="AC64" i="20"/>
  <c r="AC110" i="20"/>
  <c r="AC134" i="20"/>
  <c r="AC121" i="20"/>
  <c r="AC104" i="20"/>
  <c r="AC138" i="20"/>
  <c r="AC125" i="20"/>
  <c r="AC150" i="20"/>
  <c r="AC171" i="20"/>
  <c r="AC189" i="20"/>
  <c r="AC160" i="20"/>
  <c r="AC211" i="20"/>
  <c r="AC177" i="20"/>
  <c r="AC214" i="20"/>
  <c r="AC235" i="20"/>
  <c r="AC265" i="20"/>
  <c r="AC225" i="20"/>
  <c r="AC217" i="20"/>
  <c r="AC216" i="20"/>
  <c r="AC238" i="20"/>
  <c r="AC298" i="20"/>
  <c r="AC307" i="20"/>
  <c r="AC308" i="20"/>
  <c r="AC325" i="20"/>
  <c r="AC295" i="20"/>
  <c r="AC296" i="20"/>
  <c r="AC364" i="20"/>
  <c r="AC318" i="20"/>
  <c r="AC297" i="20"/>
  <c r="AC328" i="20"/>
  <c r="AC338" i="20"/>
  <c r="AC361" i="20"/>
  <c r="AC372" i="20"/>
  <c r="AC423" i="20"/>
  <c r="AC392" i="20"/>
  <c r="AC456" i="20"/>
  <c r="AC409" i="20"/>
  <c r="AC473" i="20"/>
  <c r="AC410" i="20"/>
  <c r="AC474" i="20"/>
  <c r="AC427" i="20"/>
  <c r="AC305" i="20"/>
  <c r="AC405" i="20"/>
  <c r="AC494" i="20"/>
  <c r="AC470" i="20"/>
  <c r="AC414" i="20"/>
  <c r="AC487" i="20"/>
  <c r="AC446" i="20"/>
  <c r="AC420" i="20"/>
  <c r="AC185" i="20"/>
  <c r="AC194" i="20"/>
  <c r="AC435" i="20"/>
  <c r="AC413" i="20"/>
  <c r="AC477" i="20"/>
  <c r="AC422" i="20"/>
  <c r="AC469" i="20"/>
  <c r="AC179" i="20"/>
  <c r="AC25" i="20"/>
  <c r="AC79" i="20"/>
  <c r="AC127" i="20"/>
  <c r="AC147" i="20"/>
  <c r="AC156" i="20"/>
  <c r="AC221" i="20"/>
  <c r="AC252" i="20"/>
  <c r="AC285" i="20"/>
  <c r="AC335" i="20"/>
  <c r="AC383" i="20"/>
  <c r="AC434" i="20"/>
  <c r="AC485" i="20"/>
  <c r="AC193" i="20"/>
  <c r="AC20" i="20"/>
  <c r="AC7" i="20"/>
  <c r="AC9" i="20"/>
  <c r="AC43" i="20"/>
  <c r="AC57" i="20"/>
  <c r="AC40" i="20"/>
  <c r="AC11" i="20"/>
  <c r="AC63" i="20"/>
  <c r="AC50" i="20"/>
  <c r="AC72" i="20"/>
  <c r="AC93" i="20"/>
  <c r="AC83" i="20"/>
  <c r="AC95" i="20"/>
  <c r="AC91" i="20"/>
  <c r="AC129" i="20"/>
  <c r="AC123" i="20"/>
  <c r="AC146" i="20"/>
  <c r="AC133" i="20"/>
  <c r="AC157" i="20"/>
  <c r="AC187" i="20"/>
  <c r="AC143" i="20"/>
  <c r="AC176" i="20"/>
  <c r="AC219" i="20"/>
  <c r="AC205" i="20"/>
  <c r="AC222" i="20"/>
  <c r="AC239" i="20"/>
  <c r="AC273" i="20"/>
  <c r="AC232" i="20"/>
  <c r="AC223" i="20"/>
  <c r="AC240" i="20"/>
  <c r="AC246" i="20"/>
  <c r="AC306" i="20"/>
  <c r="AC315" i="20"/>
  <c r="AC316" i="20"/>
  <c r="AC278" i="20"/>
  <c r="AC303" i="20"/>
  <c r="AC304" i="20"/>
  <c r="AC326" i="20"/>
  <c r="AC334" i="20"/>
  <c r="AC313" i="20"/>
  <c r="AC336" i="20"/>
  <c r="AC347" i="20"/>
  <c r="AC375" i="20"/>
  <c r="AC380" i="20"/>
  <c r="AC431" i="20"/>
  <c r="AC400" i="20"/>
  <c r="AC464" i="20"/>
  <c r="AC417" i="20"/>
  <c r="AC481" i="20"/>
  <c r="AC418" i="20"/>
  <c r="AC482" i="20"/>
  <c r="AC388" i="20"/>
  <c r="AC495" i="20"/>
  <c r="AC489" i="20"/>
  <c r="AC192" i="20"/>
  <c r="AC26" i="20"/>
  <c r="AC166" i="20"/>
  <c r="AC253" i="20"/>
  <c r="AC320" i="20"/>
  <c r="AC433" i="20"/>
  <c r="AC412" i="20"/>
  <c r="AC28" i="20"/>
  <c r="AC15" i="20"/>
  <c r="AC17" i="20"/>
  <c r="AC51" i="20"/>
  <c r="AC65" i="20"/>
  <c r="AC60" i="20"/>
  <c r="AC44" i="20"/>
  <c r="AC76" i="20"/>
  <c r="AC56" i="20"/>
  <c r="AC73" i="20"/>
  <c r="AC98" i="20"/>
  <c r="AC100" i="20"/>
  <c r="AC103" i="20"/>
  <c r="AC119" i="20"/>
  <c r="AC97" i="20"/>
  <c r="AC131" i="20"/>
  <c r="AC139" i="20"/>
  <c r="AC141" i="20"/>
  <c r="AC161" i="20"/>
  <c r="AC153" i="20"/>
  <c r="AC158" i="20"/>
  <c r="AC202" i="20"/>
  <c r="AC227" i="20"/>
  <c r="AC213" i="20"/>
  <c r="AC230" i="20"/>
  <c r="AC248" i="20"/>
  <c r="AC241" i="20"/>
  <c r="AC243" i="20"/>
  <c r="AC244" i="20"/>
  <c r="AC245" i="20"/>
  <c r="AC254" i="20"/>
  <c r="AC314" i="20"/>
  <c r="AC323" i="20"/>
  <c r="AC324" i="20"/>
  <c r="AC286" i="20"/>
  <c r="AC311" i="20"/>
  <c r="AC312" i="20"/>
  <c r="AC333" i="20"/>
  <c r="AC342" i="20"/>
  <c r="AC327" i="20"/>
  <c r="AC344" i="20"/>
  <c r="AC354" i="20"/>
  <c r="AC289" i="20"/>
  <c r="AC339" i="20"/>
  <c r="AC439" i="20"/>
  <c r="AC408" i="20"/>
  <c r="AC472" i="20"/>
  <c r="AC425" i="20"/>
  <c r="AC330" i="20"/>
  <c r="AC426" i="20"/>
  <c r="AC490" i="20"/>
  <c r="AC443" i="20"/>
  <c r="AC346" i="20"/>
  <c r="AC421" i="20"/>
  <c r="AC497" i="20"/>
  <c r="AC478" i="20"/>
  <c r="AC436" i="20"/>
  <c r="AC498" i="20"/>
  <c r="AC500" i="20"/>
  <c r="AC182" i="20"/>
  <c r="AC180" i="20"/>
  <c r="AC191" i="20"/>
  <c r="AC13" i="20"/>
  <c r="AC36" i="20"/>
  <c r="AC68" i="20"/>
  <c r="AC52" i="20"/>
  <c r="AC84" i="20"/>
  <c r="AC81" i="20"/>
  <c r="AC105" i="20"/>
  <c r="AC169" i="20"/>
  <c r="AC204" i="20"/>
  <c r="AC256" i="20"/>
  <c r="AC247" i="20"/>
  <c r="AC352" i="20"/>
  <c r="AC480" i="20"/>
  <c r="AC451" i="20"/>
  <c r="AC491" i="20"/>
  <c r="W200" i="14" l="1"/>
  <c r="BJ3" i="3"/>
  <c r="BJ3" i="21" s="1"/>
  <c r="AD4" i="20"/>
  <c r="AD28" i="20"/>
  <c r="AD15" i="20"/>
  <c r="AD26" i="20"/>
  <c r="AD42" i="20"/>
  <c r="AD45" i="20"/>
  <c r="AD66" i="20"/>
  <c r="AD69" i="20"/>
  <c r="AD84" i="20"/>
  <c r="AD70" i="20"/>
  <c r="AD72" i="20"/>
  <c r="AD82" i="20"/>
  <c r="AD100" i="20"/>
  <c r="AD103" i="20"/>
  <c r="AD134" i="20"/>
  <c r="AD114" i="20"/>
  <c r="AD131" i="20"/>
  <c r="AD146" i="20"/>
  <c r="AD141" i="20"/>
  <c r="AD169" i="20"/>
  <c r="AD153" i="20"/>
  <c r="AD166" i="20"/>
  <c r="AD210" i="20"/>
  <c r="AD167" i="20"/>
  <c r="AD221" i="20"/>
  <c r="AD224" i="20"/>
  <c r="AD248" i="20"/>
  <c r="AD265" i="20"/>
  <c r="AD274" i="20"/>
  <c r="AD223" i="20"/>
  <c r="AD216" i="20"/>
  <c r="AD289" i="20"/>
  <c r="AD282" i="20"/>
  <c r="AD299" i="20"/>
  <c r="AD316" i="20"/>
  <c r="AD278" i="20"/>
  <c r="AD287" i="20"/>
  <c r="AD355" i="20"/>
  <c r="AD280" i="20"/>
  <c r="AD373" i="20"/>
  <c r="AD327" i="20"/>
  <c r="AD325" i="20"/>
  <c r="AD329" i="20"/>
  <c r="AD330" i="20"/>
  <c r="AD377" i="20"/>
  <c r="AD446" i="20"/>
  <c r="AD423" i="20"/>
  <c r="AD487" i="20"/>
  <c r="AD416" i="20"/>
  <c r="AD480" i="20"/>
  <c r="AD441" i="20"/>
  <c r="AD378" i="20"/>
  <c r="AD442" i="20"/>
  <c r="AD388" i="20"/>
  <c r="AD486" i="20"/>
  <c r="AD488" i="20"/>
  <c r="AD419" i="20"/>
  <c r="AD495" i="20"/>
  <c r="AD478" i="20"/>
  <c r="AD499" i="20"/>
  <c r="AD178" i="20"/>
  <c r="AD197" i="20"/>
  <c r="AD201" i="20"/>
  <c r="AD7" i="20"/>
  <c r="AD161" i="20"/>
  <c r="AD365" i="20"/>
  <c r="AD336" i="20"/>
  <c r="AD13" i="20"/>
  <c r="AD23" i="20"/>
  <c r="AD33" i="20"/>
  <c r="AD50" i="20"/>
  <c r="AD49" i="20"/>
  <c r="AD32" i="20"/>
  <c r="AD52" i="20"/>
  <c r="AD92" i="20"/>
  <c r="AD78" i="20"/>
  <c r="AD73" i="20"/>
  <c r="AD90" i="20"/>
  <c r="AD108" i="20"/>
  <c r="AD117" i="20"/>
  <c r="AD119" i="20"/>
  <c r="AD122" i="20"/>
  <c r="AD136" i="20"/>
  <c r="AD154" i="20"/>
  <c r="AD149" i="20"/>
  <c r="AD177" i="20"/>
  <c r="AD156" i="20"/>
  <c r="AD174" i="20"/>
  <c r="AD218" i="20"/>
  <c r="AD204" i="20"/>
  <c r="AD229" i="20"/>
  <c r="AD236" i="20"/>
  <c r="AD256" i="20"/>
  <c r="AD273" i="20"/>
  <c r="AD124" i="20"/>
  <c r="AD234" i="20"/>
  <c r="AD240" i="20"/>
  <c r="AD297" i="20"/>
  <c r="AD290" i="20"/>
  <c r="AD307" i="20"/>
  <c r="AD324" i="20"/>
  <c r="AD286" i="20"/>
  <c r="AD295" i="20"/>
  <c r="AD363" i="20"/>
  <c r="AD296" i="20"/>
  <c r="AD238" i="20"/>
  <c r="AD335" i="20"/>
  <c r="AD328" i="20"/>
  <c r="AD345" i="20"/>
  <c r="AD346" i="20"/>
  <c r="AD390" i="20"/>
  <c r="AD454" i="20"/>
  <c r="AD431" i="20"/>
  <c r="AD368" i="20"/>
  <c r="AD424" i="20"/>
  <c r="AD385" i="20"/>
  <c r="AD449" i="20"/>
  <c r="AD386" i="20"/>
  <c r="AD450" i="20"/>
  <c r="AD396" i="20"/>
  <c r="AD492" i="20"/>
  <c r="AD493" i="20"/>
  <c r="AD494" i="20"/>
  <c r="AD496" i="20"/>
  <c r="AD485" i="20"/>
  <c r="AD427" i="20"/>
  <c r="AD186" i="20"/>
  <c r="AD195" i="20"/>
  <c r="AD6" i="20"/>
  <c r="AD20" i="20"/>
  <c r="AD51" i="20"/>
  <c r="AD68" i="20"/>
  <c r="AD129" i="20"/>
  <c r="AD142" i="20"/>
  <c r="AD239" i="20"/>
  <c r="AD262" i="20"/>
  <c r="AD372" i="20"/>
  <c r="AD438" i="20"/>
  <c r="AD472" i="20"/>
  <c r="AD477" i="20"/>
  <c r="AD21" i="20"/>
  <c r="AD31" i="20"/>
  <c r="AD40" i="20"/>
  <c r="AD34" i="20"/>
  <c r="AD56" i="20"/>
  <c r="AD59" i="20"/>
  <c r="AD53" i="20"/>
  <c r="AD55" i="20"/>
  <c r="AD86" i="20"/>
  <c r="AD81" i="20"/>
  <c r="AD93" i="20"/>
  <c r="AD101" i="20"/>
  <c r="AD125" i="20"/>
  <c r="AD127" i="20"/>
  <c r="AD130" i="20"/>
  <c r="AD144" i="20"/>
  <c r="AD139" i="20"/>
  <c r="AD150" i="20"/>
  <c r="AD162" i="20"/>
  <c r="AD164" i="20"/>
  <c r="AD132" i="20"/>
  <c r="AD226" i="20"/>
  <c r="AD212" i="20"/>
  <c r="AD206" i="20"/>
  <c r="AD247" i="20"/>
  <c r="AD264" i="20"/>
  <c r="AD222" i="20"/>
  <c r="AD232" i="20"/>
  <c r="AD244" i="20"/>
  <c r="AD245" i="20"/>
  <c r="AD305" i="20"/>
  <c r="AD298" i="20"/>
  <c r="AD315" i="20"/>
  <c r="AD285" i="20"/>
  <c r="AD294" i="20"/>
  <c r="AD303" i="20"/>
  <c r="AD332" i="20"/>
  <c r="AD312" i="20"/>
  <c r="AD334" i="20"/>
  <c r="AD343" i="20"/>
  <c r="AD344" i="20"/>
  <c r="AD361" i="20"/>
  <c r="AD362" i="20"/>
  <c r="AD398" i="20"/>
  <c r="AD462" i="20"/>
  <c r="AD439" i="20"/>
  <c r="AD380" i="20"/>
  <c r="AD432" i="20"/>
  <c r="AD393" i="20"/>
  <c r="AD457" i="20"/>
  <c r="AD394" i="20"/>
  <c r="AD458" i="20"/>
  <c r="AD404" i="20"/>
  <c r="AD500" i="20"/>
  <c r="AD483" i="20"/>
  <c r="AD397" i="20"/>
  <c r="AD405" i="20"/>
  <c r="AD436" i="20"/>
  <c r="AD475" i="20"/>
  <c r="AD183" i="20"/>
  <c r="AD198" i="20"/>
  <c r="AD497" i="20"/>
  <c r="AD18" i="20"/>
  <c r="AD138" i="20"/>
  <c r="AD213" i="20"/>
  <c r="AD281" i="20"/>
  <c r="AD270" i="20"/>
  <c r="AD370" i="20"/>
  <c r="AD408" i="20"/>
  <c r="AD469" i="20"/>
  <c r="AD459" i="20"/>
  <c r="AD188" i="20"/>
  <c r="AD11" i="20"/>
  <c r="AD29" i="20"/>
  <c r="AD8" i="20"/>
  <c r="AD48" i="20"/>
  <c r="AD35" i="20"/>
  <c r="AD64" i="20"/>
  <c r="AD67" i="20"/>
  <c r="AD54" i="20"/>
  <c r="AD71" i="20"/>
  <c r="AD79" i="20"/>
  <c r="AD91" i="20"/>
  <c r="AD98" i="20"/>
  <c r="AD109" i="20"/>
  <c r="AD133" i="20"/>
  <c r="AD135" i="20"/>
  <c r="AD143" i="20"/>
  <c r="AD152" i="20"/>
  <c r="AD147" i="20"/>
  <c r="AD160" i="20"/>
  <c r="AD170" i="20"/>
  <c r="AD172" i="20"/>
  <c r="AD209" i="20"/>
  <c r="AD203" i="20"/>
  <c r="AD220" i="20"/>
  <c r="AD214" i="20"/>
  <c r="AD255" i="20"/>
  <c r="AD272" i="20"/>
  <c r="AD241" i="20"/>
  <c r="AD243" i="20"/>
  <c r="AD252" i="20"/>
  <c r="AD253" i="20"/>
  <c r="AD313" i="20"/>
  <c r="AD306" i="20"/>
  <c r="AD323" i="20"/>
  <c r="AD293" i="20"/>
  <c r="AD302" i="20"/>
  <c r="AD311" i="20"/>
  <c r="AD340" i="20"/>
  <c r="AD333" i="20"/>
  <c r="AD342" i="20"/>
  <c r="AD351" i="20"/>
  <c r="AD360" i="20"/>
  <c r="AD375" i="20"/>
  <c r="AD371" i="20"/>
  <c r="AD406" i="20"/>
  <c r="AD383" i="20"/>
  <c r="AD447" i="20"/>
  <c r="AD382" i="20"/>
  <c r="AD440" i="20"/>
  <c r="AD401" i="20"/>
  <c r="AD465" i="20"/>
  <c r="AD402" i="20"/>
  <c r="AD466" i="20"/>
  <c r="AD412" i="20"/>
  <c r="AD413" i="20"/>
  <c r="AD352" i="20"/>
  <c r="AD421" i="20"/>
  <c r="AD429" i="20"/>
  <c r="AD452" i="20"/>
  <c r="AD443" i="20"/>
  <c r="AD185" i="20"/>
  <c r="AD190" i="20"/>
  <c r="AD470" i="20"/>
  <c r="AD25" i="20"/>
  <c r="AD123" i="20"/>
  <c r="AD215" i="20"/>
  <c r="AD275" i="20"/>
  <c r="AD308" i="20"/>
  <c r="AD317" i="20"/>
  <c r="AD479" i="20"/>
  <c r="AD484" i="20"/>
  <c r="AD467" i="20"/>
  <c r="AD191" i="20"/>
  <c r="AD19" i="20"/>
  <c r="AD14" i="20"/>
  <c r="AD16" i="20"/>
  <c r="AD41" i="20"/>
  <c r="AD43" i="20"/>
  <c r="AD57" i="20"/>
  <c r="AD60" i="20"/>
  <c r="AD62" i="20"/>
  <c r="AD77" i="20"/>
  <c r="AD87" i="20"/>
  <c r="AD97" i="20"/>
  <c r="AD106" i="20"/>
  <c r="AD74" i="20"/>
  <c r="AD112" i="20"/>
  <c r="AD120" i="20"/>
  <c r="AD151" i="20"/>
  <c r="AD137" i="20"/>
  <c r="AD155" i="20"/>
  <c r="AD168" i="20"/>
  <c r="AD163" i="20"/>
  <c r="AD165" i="20"/>
  <c r="AD217" i="20"/>
  <c r="AD211" i="20"/>
  <c r="AD228" i="20"/>
  <c r="AD159" i="20"/>
  <c r="AD263" i="20"/>
  <c r="AD175" i="20"/>
  <c r="AD242" i="20"/>
  <c r="AD251" i="20"/>
  <c r="AD260" i="20"/>
  <c r="AD261" i="20"/>
  <c r="AD321" i="20"/>
  <c r="AD314" i="20"/>
  <c r="AD284" i="20"/>
  <c r="AD301" i="20"/>
  <c r="AD310" i="20"/>
  <c r="AD319" i="20"/>
  <c r="AD348" i="20"/>
  <c r="AD341" i="20"/>
  <c r="AD350" i="20"/>
  <c r="AD359" i="20"/>
  <c r="AD381" i="20"/>
  <c r="AD288" i="20"/>
  <c r="AD337" i="20"/>
  <c r="AD414" i="20"/>
  <c r="AD391" i="20"/>
  <c r="AD455" i="20"/>
  <c r="AD384" i="20"/>
  <c r="AD448" i="20"/>
  <c r="AD409" i="20"/>
  <c r="AD473" i="20"/>
  <c r="AD410" i="20"/>
  <c r="AD474" i="20"/>
  <c r="AD420" i="20"/>
  <c r="AD428" i="20"/>
  <c r="AD389" i="20"/>
  <c r="AD498" i="20"/>
  <c r="AD445" i="20"/>
  <c r="AD468" i="20"/>
  <c r="AD491" i="20"/>
  <c r="AD179" i="20"/>
  <c r="AD194" i="20"/>
  <c r="AD196" i="20"/>
  <c r="AD58" i="20"/>
  <c r="AD126" i="20"/>
  <c r="AD202" i="20"/>
  <c r="AD208" i="20"/>
  <c r="AD347" i="20"/>
  <c r="AD379" i="20"/>
  <c r="AD387" i="20"/>
  <c r="AD181" i="20"/>
  <c r="AD27" i="20"/>
  <c r="AD22" i="20"/>
  <c r="AD24" i="20"/>
  <c r="AD9" i="20"/>
  <c r="AD36" i="20"/>
  <c r="AD65" i="20"/>
  <c r="AD39" i="20"/>
  <c r="AD75" i="20"/>
  <c r="AD85" i="20"/>
  <c r="AD80" i="20"/>
  <c r="AD105" i="20"/>
  <c r="AD94" i="20"/>
  <c r="AD102" i="20"/>
  <c r="AD115" i="20"/>
  <c r="AD128" i="20"/>
  <c r="AD96" i="20"/>
  <c r="AD145" i="20"/>
  <c r="AD140" i="20"/>
  <c r="AD176" i="20"/>
  <c r="AD171" i="20"/>
  <c r="AD173" i="20"/>
  <c r="AD225" i="20"/>
  <c r="AD219" i="20"/>
  <c r="AD116" i="20"/>
  <c r="AD200" i="20"/>
  <c r="AD271" i="20"/>
  <c r="AD199" i="20"/>
  <c r="AD250" i="20"/>
  <c r="AD259" i="20"/>
  <c r="AD268" i="20"/>
  <c r="AD269" i="20"/>
  <c r="AD230" i="20"/>
  <c r="AD322" i="20"/>
  <c r="AD292" i="20"/>
  <c r="AD309" i="20"/>
  <c r="AD318" i="20"/>
  <c r="AD331" i="20"/>
  <c r="AD356" i="20"/>
  <c r="AD349" i="20"/>
  <c r="AD358" i="20"/>
  <c r="AD367" i="20"/>
  <c r="AD338" i="20"/>
  <c r="AD320" i="20"/>
  <c r="AD353" i="20"/>
  <c r="AD422" i="20"/>
  <c r="AD399" i="20"/>
  <c r="AD463" i="20"/>
  <c r="AD392" i="20"/>
  <c r="AD456" i="20"/>
  <c r="AD417" i="20"/>
  <c r="AD481" i="20"/>
  <c r="AD418" i="20"/>
  <c r="AD482" i="20"/>
  <c r="AD437" i="20"/>
  <c r="AD444" i="20"/>
  <c r="AD395" i="20"/>
  <c r="AD435" i="20"/>
  <c r="AD461" i="20"/>
  <c r="AD476" i="20"/>
  <c r="AD182" i="20"/>
  <c r="AD180" i="20"/>
  <c r="AD193" i="20"/>
  <c r="AD192" i="20"/>
  <c r="AD61" i="20"/>
  <c r="AD95" i="20"/>
  <c r="AD158" i="20"/>
  <c r="AD266" i="20"/>
  <c r="AD279" i="20"/>
  <c r="AD304" i="20"/>
  <c r="AD434" i="20"/>
  <c r="AD411" i="20"/>
  <c r="AD12" i="20"/>
  <c r="AD30" i="20"/>
  <c r="AD10" i="20"/>
  <c r="AD17" i="20"/>
  <c r="AD44" i="20"/>
  <c r="AD46" i="20"/>
  <c r="AD47" i="20"/>
  <c r="AD83" i="20"/>
  <c r="AD38" i="20"/>
  <c r="AD88" i="20"/>
  <c r="AD113" i="20"/>
  <c r="AD99" i="20"/>
  <c r="AD110" i="20"/>
  <c r="AD118" i="20"/>
  <c r="AD121" i="20"/>
  <c r="AD104" i="20"/>
  <c r="AD89" i="20"/>
  <c r="AD148" i="20"/>
  <c r="AD157" i="20"/>
  <c r="AD187" i="20"/>
  <c r="AD189" i="20"/>
  <c r="AD233" i="20"/>
  <c r="AD227" i="20"/>
  <c r="AD205" i="20"/>
  <c r="AD207" i="20"/>
  <c r="AD231" i="20"/>
  <c r="AD249" i="20"/>
  <c r="AD258" i="20"/>
  <c r="AD267" i="20"/>
  <c r="AD276" i="20"/>
  <c r="AD277" i="20"/>
  <c r="AD246" i="20"/>
  <c r="AD283" i="20"/>
  <c r="AD300" i="20"/>
  <c r="AD254" i="20"/>
  <c r="AD326" i="20"/>
  <c r="AD339" i="20"/>
  <c r="AD364" i="20"/>
  <c r="AD357" i="20"/>
  <c r="AD366" i="20"/>
  <c r="AD237" i="20"/>
  <c r="AD354" i="20"/>
  <c r="AD376" i="20"/>
  <c r="AD369" i="20"/>
  <c r="AD430" i="20"/>
  <c r="AD407" i="20"/>
  <c r="AD471" i="20"/>
  <c r="AD400" i="20"/>
  <c r="AD464" i="20"/>
  <c r="AD425" i="20"/>
  <c r="AD489" i="20"/>
  <c r="AD426" i="20"/>
  <c r="AD490" i="20"/>
  <c r="AD453" i="20"/>
  <c r="AD460" i="20"/>
  <c r="AD403" i="20"/>
  <c r="AD451" i="20"/>
  <c r="AD184" i="20"/>
  <c r="AD37" i="20"/>
  <c r="AD76" i="20"/>
  <c r="AD63" i="20"/>
  <c r="AD107" i="20"/>
  <c r="AD111" i="20"/>
  <c r="AD235" i="20"/>
  <c r="AD257" i="20"/>
  <c r="AD291" i="20"/>
  <c r="AD374" i="20"/>
  <c r="AD415" i="20"/>
  <c r="AD433" i="20"/>
  <c r="BJ4" i="3" l="1"/>
  <c r="BJ4" i="21" s="1"/>
  <c r="AE4" i="20"/>
  <c r="AE27" i="20"/>
  <c r="AE22" i="20"/>
  <c r="AE40" i="20"/>
  <c r="AE43" i="20"/>
  <c r="AE38" i="20"/>
  <c r="AE37" i="20"/>
  <c r="AE60" i="20"/>
  <c r="AE91" i="20"/>
  <c r="AE77" i="20"/>
  <c r="AE87" i="20"/>
  <c r="AE90" i="20"/>
  <c r="AE92" i="20"/>
  <c r="AE124" i="20"/>
  <c r="AE118" i="20"/>
  <c r="AE128" i="20"/>
  <c r="AE123" i="20"/>
  <c r="AE122" i="20"/>
  <c r="AE114" i="20"/>
  <c r="AE176" i="20"/>
  <c r="AE152" i="20"/>
  <c r="AE173" i="20"/>
  <c r="AE217" i="20"/>
  <c r="AE203" i="20"/>
  <c r="AE228" i="20"/>
  <c r="AE262" i="20"/>
  <c r="AE247" i="20"/>
  <c r="AE256" i="20"/>
  <c r="AE249" i="20"/>
  <c r="AE258" i="20"/>
  <c r="AE223" i="20"/>
  <c r="AE261" i="20"/>
  <c r="AE240" i="20"/>
  <c r="AE290" i="20"/>
  <c r="AE307" i="20"/>
  <c r="AE308" i="20"/>
  <c r="AE278" i="20"/>
  <c r="AE330" i="20"/>
  <c r="AE311" i="20"/>
  <c r="AE332" i="20"/>
  <c r="AE349" i="20"/>
  <c r="AE366" i="20"/>
  <c r="AE359" i="20"/>
  <c r="AE345" i="20"/>
  <c r="AE377" i="20"/>
  <c r="AE437" i="20"/>
  <c r="AE414" i="20"/>
  <c r="AE478" i="20"/>
  <c r="AE431" i="20"/>
  <c r="AE384" i="20"/>
  <c r="AE448" i="20"/>
  <c r="AE401" i="20"/>
  <c r="AE465" i="20"/>
  <c r="AE411" i="20"/>
  <c r="AE459" i="20"/>
  <c r="AE388" i="20"/>
  <c r="AE444" i="20"/>
  <c r="AE497" i="20"/>
  <c r="AE458" i="20"/>
  <c r="AE496" i="20"/>
  <c r="AE183" i="20"/>
  <c r="AE195" i="20"/>
  <c r="AE6" i="20"/>
  <c r="AE383" i="20"/>
  <c r="AE464" i="20"/>
  <c r="AE396" i="20"/>
  <c r="AE498" i="20"/>
  <c r="AE12" i="20"/>
  <c r="AE30" i="20"/>
  <c r="AE41" i="20"/>
  <c r="AE51" i="20"/>
  <c r="AE45" i="20"/>
  <c r="AE57" i="20"/>
  <c r="AE68" i="20"/>
  <c r="AE52" i="20"/>
  <c r="AE85" i="20"/>
  <c r="AE80" i="20"/>
  <c r="AE93" i="20"/>
  <c r="AE100" i="20"/>
  <c r="AE132" i="20"/>
  <c r="AE126" i="20"/>
  <c r="AE113" i="20"/>
  <c r="AE131" i="20"/>
  <c r="AE130" i="20"/>
  <c r="AE140" i="20"/>
  <c r="AE157" i="20"/>
  <c r="AE163" i="20"/>
  <c r="AE189" i="20"/>
  <c r="AE225" i="20"/>
  <c r="AE211" i="20"/>
  <c r="AE205" i="20"/>
  <c r="AE270" i="20"/>
  <c r="AE255" i="20"/>
  <c r="AE264" i="20"/>
  <c r="AE257" i="20"/>
  <c r="AE266" i="20"/>
  <c r="AE229" i="20"/>
  <c r="AE277" i="20"/>
  <c r="AE281" i="20"/>
  <c r="AE298" i="20"/>
  <c r="AE315" i="20"/>
  <c r="AE316" i="20"/>
  <c r="AE286" i="20"/>
  <c r="AE338" i="20"/>
  <c r="AE319" i="20"/>
  <c r="AE340" i="20"/>
  <c r="AE357" i="20"/>
  <c r="AE374" i="20"/>
  <c r="AE369" i="20"/>
  <c r="AE351" i="20"/>
  <c r="AE378" i="20"/>
  <c r="AE445" i="20"/>
  <c r="AE422" i="20"/>
  <c r="AE486" i="20"/>
  <c r="AE439" i="20"/>
  <c r="AE392" i="20"/>
  <c r="AE456" i="20"/>
  <c r="AE409" i="20"/>
  <c r="AE473" i="20"/>
  <c r="AE419" i="20"/>
  <c r="AE475" i="20"/>
  <c r="AE492" i="20"/>
  <c r="AE450" i="20"/>
  <c r="AE494" i="20"/>
  <c r="AE394" i="20"/>
  <c r="AE436" i="20"/>
  <c r="AE186" i="20"/>
  <c r="AE188" i="20"/>
  <c r="AE361" i="20"/>
  <c r="AE400" i="20"/>
  <c r="AE490" i="20"/>
  <c r="AE179" i="20"/>
  <c r="AE10" i="20"/>
  <c r="AE20" i="20"/>
  <c r="AE7" i="20"/>
  <c r="AE49" i="20"/>
  <c r="AE8" i="20"/>
  <c r="AE50" i="20"/>
  <c r="AE65" i="20"/>
  <c r="AE61" i="20"/>
  <c r="AE53" i="20"/>
  <c r="AE70" i="20"/>
  <c r="AE81" i="20"/>
  <c r="AE98" i="20"/>
  <c r="AE108" i="20"/>
  <c r="AE95" i="20"/>
  <c r="AE134" i="20"/>
  <c r="AE121" i="20"/>
  <c r="AE136" i="20"/>
  <c r="AE138" i="20"/>
  <c r="AE148" i="20"/>
  <c r="AE161" i="20"/>
  <c r="AE171" i="20"/>
  <c r="AE200" i="20"/>
  <c r="AE166" i="20"/>
  <c r="AE219" i="20"/>
  <c r="AE213" i="20"/>
  <c r="AE158" i="20"/>
  <c r="AE263" i="20"/>
  <c r="AE272" i="20"/>
  <c r="AE265" i="20"/>
  <c r="AE274" i="20"/>
  <c r="AE244" i="20"/>
  <c r="AE280" i="20"/>
  <c r="AE289" i="20"/>
  <c r="AE306" i="20"/>
  <c r="AE323" i="20"/>
  <c r="AE285" i="20"/>
  <c r="AE294" i="20"/>
  <c r="AE346" i="20"/>
  <c r="AE331" i="20"/>
  <c r="AE348" i="20"/>
  <c r="AE365" i="20"/>
  <c r="AE287" i="20"/>
  <c r="AE380" i="20"/>
  <c r="AE18" i="20"/>
  <c r="AE28" i="20"/>
  <c r="AE15" i="20"/>
  <c r="AE9" i="20"/>
  <c r="AE16" i="20"/>
  <c r="AE55" i="20"/>
  <c r="AE46" i="20"/>
  <c r="AE69" i="20"/>
  <c r="AE54" i="20"/>
  <c r="AE78" i="20"/>
  <c r="AE96" i="20"/>
  <c r="AE106" i="20"/>
  <c r="AE88" i="20"/>
  <c r="AE103" i="20"/>
  <c r="AE102" i="20"/>
  <c r="AE129" i="20"/>
  <c r="AE144" i="20"/>
  <c r="AE146" i="20"/>
  <c r="AE159" i="20"/>
  <c r="AE169" i="20"/>
  <c r="AE187" i="20"/>
  <c r="AE208" i="20"/>
  <c r="AE202" i="20"/>
  <c r="AE227" i="20"/>
  <c r="AE230" i="20"/>
  <c r="AE207" i="20"/>
  <c r="AE271" i="20"/>
  <c r="AE149" i="20"/>
  <c r="AE273" i="20"/>
  <c r="AE243" i="20"/>
  <c r="AE252" i="20"/>
  <c r="AE288" i="20"/>
  <c r="AE297" i="20"/>
  <c r="AE314" i="20"/>
  <c r="AE253" i="20"/>
  <c r="AE293" i="20"/>
  <c r="AE302" i="20"/>
  <c r="AE354" i="20"/>
  <c r="AE339" i="20"/>
  <c r="AE356" i="20"/>
  <c r="AE373" i="20"/>
  <c r="AE303" i="20"/>
  <c r="AE328" i="20"/>
  <c r="AE367" i="20"/>
  <c r="AE397" i="20"/>
  <c r="AE461" i="20"/>
  <c r="AE438" i="20"/>
  <c r="AE391" i="20"/>
  <c r="AE455" i="20"/>
  <c r="AE408" i="20"/>
  <c r="AE472" i="20"/>
  <c r="AE425" i="20"/>
  <c r="AE489" i="20"/>
  <c r="AE404" i="20"/>
  <c r="AE491" i="20"/>
  <c r="AE468" i="20"/>
  <c r="AE466" i="20"/>
  <c r="AE435" i="20"/>
  <c r="AE410" i="20"/>
  <c r="AE483" i="20"/>
  <c r="AE178" i="20"/>
  <c r="AE197" i="20"/>
  <c r="AE474" i="20"/>
  <c r="AE418" i="20"/>
  <c r="AE185" i="20"/>
  <c r="AE194" i="20"/>
  <c r="AE191" i="20"/>
  <c r="AE26" i="20"/>
  <c r="AE13" i="20"/>
  <c r="AE23" i="20"/>
  <c r="AE17" i="20"/>
  <c r="AE24" i="20"/>
  <c r="AE63" i="20"/>
  <c r="AE58" i="20"/>
  <c r="AE74" i="20"/>
  <c r="AE67" i="20"/>
  <c r="AE86" i="20"/>
  <c r="AE104" i="20"/>
  <c r="AE72" i="20"/>
  <c r="AE101" i="20"/>
  <c r="AE117" i="20"/>
  <c r="AE119" i="20"/>
  <c r="AE142" i="20"/>
  <c r="AE137" i="20"/>
  <c r="AE154" i="20"/>
  <c r="AE167" i="20"/>
  <c r="AE177" i="20"/>
  <c r="AE156" i="20"/>
  <c r="AE216" i="20"/>
  <c r="AE210" i="20"/>
  <c r="AE155" i="20"/>
  <c r="AE237" i="20"/>
  <c r="AE215" i="20"/>
  <c r="AE221" i="20"/>
  <c r="AE174" i="20"/>
  <c r="AE222" i="20"/>
  <c r="AE251" i="20"/>
  <c r="AE260" i="20"/>
  <c r="AE296" i="20"/>
  <c r="AE305" i="20"/>
  <c r="AE322" i="20"/>
  <c r="AE269" i="20"/>
  <c r="AE301" i="20"/>
  <c r="AE310" i="20"/>
  <c r="AE362" i="20"/>
  <c r="AE347" i="20"/>
  <c r="AE364" i="20"/>
  <c r="AE334" i="20"/>
  <c r="AE327" i="20"/>
  <c r="AE344" i="20"/>
  <c r="AE375" i="20"/>
  <c r="AE405" i="20"/>
  <c r="AE469" i="20"/>
  <c r="AE446" i="20"/>
  <c r="AE399" i="20"/>
  <c r="AE463" i="20"/>
  <c r="AE416" i="20"/>
  <c r="AE480" i="20"/>
  <c r="AE433" i="20"/>
  <c r="AE386" i="20"/>
  <c r="AE412" i="20"/>
  <c r="AE499" i="20"/>
  <c r="AE476" i="20"/>
  <c r="AE451" i="20"/>
  <c r="AE181" i="20"/>
  <c r="AE402" i="20"/>
  <c r="AE34" i="20"/>
  <c r="AE21" i="20"/>
  <c r="AE39" i="20"/>
  <c r="AE25" i="20"/>
  <c r="AE31" i="20"/>
  <c r="AE48" i="20"/>
  <c r="AE66" i="20"/>
  <c r="AE82" i="20"/>
  <c r="AE76" i="20"/>
  <c r="AE94" i="20"/>
  <c r="AE112" i="20"/>
  <c r="AE99" i="20"/>
  <c r="AE109" i="20"/>
  <c r="AE125" i="20"/>
  <c r="AE127" i="20"/>
  <c r="AE150" i="20"/>
  <c r="AE145" i="20"/>
  <c r="AE110" i="20"/>
  <c r="AE175" i="20"/>
  <c r="AE141" i="20"/>
  <c r="AE164" i="20"/>
  <c r="AE224" i="20"/>
  <c r="AE218" i="20"/>
  <c r="AE204" i="20"/>
  <c r="AE238" i="20"/>
  <c r="AE233" i="20"/>
  <c r="AE231" i="20"/>
  <c r="AE199" i="20"/>
  <c r="AE241" i="20"/>
  <c r="AE259" i="20"/>
  <c r="AE268" i="20"/>
  <c r="AE304" i="20"/>
  <c r="AE313" i="20"/>
  <c r="AE283" i="20"/>
  <c r="AE284" i="20"/>
  <c r="AE309" i="20"/>
  <c r="AE318" i="20"/>
  <c r="AE370" i="20"/>
  <c r="AE355" i="20"/>
  <c r="AE372" i="20"/>
  <c r="AE342" i="20"/>
  <c r="AE337" i="20"/>
  <c r="AE360" i="20"/>
  <c r="AE336" i="20"/>
  <c r="AE413" i="20"/>
  <c r="AE390" i="20"/>
  <c r="AE454" i="20"/>
  <c r="AE407" i="20"/>
  <c r="AE471" i="20"/>
  <c r="AE424" i="20"/>
  <c r="AE488" i="20"/>
  <c r="AE441" i="20"/>
  <c r="AE387" i="20"/>
  <c r="AE420" i="20"/>
  <c r="AE426" i="20"/>
  <c r="AE376" i="20"/>
  <c r="AE484" i="20"/>
  <c r="AE467" i="20"/>
  <c r="AE477" i="20"/>
  <c r="AE180" i="20"/>
  <c r="AE198" i="20"/>
  <c r="AE193" i="20"/>
  <c r="AE430" i="20"/>
  <c r="AE481" i="20"/>
  <c r="AE460" i="20"/>
  <c r="AE11" i="20"/>
  <c r="AE29" i="20"/>
  <c r="AE47" i="20"/>
  <c r="AE42" i="20"/>
  <c r="AE36" i="20"/>
  <c r="AE56" i="20"/>
  <c r="AE32" i="20"/>
  <c r="AE75" i="20"/>
  <c r="AE84" i="20"/>
  <c r="AE62" i="20"/>
  <c r="AE97" i="20"/>
  <c r="AE107" i="20"/>
  <c r="AE111" i="20"/>
  <c r="AE133" i="20"/>
  <c r="AE135" i="20"/>
  <c r="AE143" i="20"/>
  <c r="AE153" i="20"/>
  <c r="AE139" i="20"/>
  <c r="AE160" i="20"/>
  <c r="AE162" i="20"/>
  <c r="AE172" i="20"/>
  <c r="AE232" i="20"/>
  <c r="AE226" i="20"/>
  <c r="AE212" i="20"/>
  <c r="AE246" i="20"/>
  <c r="AE235" i="20"/>
  <c r="AE239" i="20"/>
  <c r="AE206" i="20"/>
  <c r="AE242" i="20"/>
  <c r="AE267" i="20"/>
  <c r="AE276" i="20"/>
  <c r="AE312" i="20"/>
  <c r="AE321" i="20"/>
  <c r="AE291" i="20"/>
  <c r="AE292" i="20"/>
  <c r="AE317" i="20"/>
  <c r="AE326" i="20"/>
  <c r="AE279" i="20"/>
  <c r="AE363" i="20"/>
  <c r="AE333" i="20"/>
  <c r="AE350" i="20"/>
  <c r="AE343" i="20"/>
  <c r="AE329" i="20"/>
  <c r="AE352" i="20"/>
  <c r="AE421" i="20"/>
  <c r="AE398" i="20"/>
  <c r="AE462" i="20"/>
  <c r="AE415" i="20"/>
  <c r="AE479" i="20"/>
  <c r="AE432" i="20"/>
  <c r="AE385" i="20"/>
  <c r="AE449" i="20"/>
  <c r="AE395" i="20"/>
  <c r="AE427" i="20"/>
  <c r="AE442" i="20"/>
  <c r="AE428" i="20"/>
  <c r="AE493" i="20"/>
  <c r="AE482" i="20"/>
  <c r="AE485" i="20"/>
  <c r="AE184" i="20"/>
  <c r="AE196" i="20"/>
  <c r="AE192" i="20"/>
  <c r="AE389" i="20"/>
  <c r="AE417" i="20"/>
  <c r="AE500" i="20"/>
  <c r="AE19" i="20"/>
  <c r="AE14" i="20"/>
  <c r="AE33" i="20"/>
  <c r="AE35" i="20"/>
  <c r="AE44" i="20"/>
  <c r="AE64" i="20"/>
  <c r="AE59" i="20"/>
  <c r="AE83" i="20"/>
  <c r="AE71" i="20"/>
  <c r="AE79" i="20"/>
  <c r="AE105" i="20"/>
  <c r="AE73" i="20"/>
  <c r="AE116" i="20"/>
  <c r="AE115" i="20"/>
  <c r="AE120" i="20"/>
  <c r="AE151" i="20"/>
  <c r="AE89" i="20"/>
  <c r="AE147" i="20"/>
  <c r="AE168" i="20"/>
  <c r="AE170" i="20"/>
  <c r="AE165" i="20"/>
  <c r="AE209" i="20"/>
  <c r="AE234" i="20"/>
  <c r="AE220" i="20"/>
  <c r="AE254" i="20"/>
  <c r="AE236" i="20"/>
  <c r="AE248" i="20"/>
  <c r="AE214" i="20"/>
  <c r="AE250" i="20"/>
  <c r="AE275" i="20"/>
  <c r="AE245" i="20"/>
  <c r="AE320" i="20"/>
  <c r="AE282" i="20"/>
  <c r="AE299" i="20"/>
  <c r="AE300" i="20"/>
  <c r="AE325" i="20"/>
  <c r="AE324" i="20"/>
  <c r="AE295" i="20"/>
  <c r="AE371" i="20"/>
  <c r="AE341" i="20"/>
  <c r="AE358" i="20"/>
  <c r="AE353" i="20"/>
  <c r="AE335" i="20"/>
  <c r="AE368" i="20"/>
  <c r="AE429" i="20"/>
  <c r="AE406" i="20"/>
  <c r="AE470" i="20"/>
  <c r="AE423" i="20"/>
  <c r="AE382" i="20"/>
  <c r="AE440" i="20"/>
  <c r="AE393" i="20"/>
  <c r="AE457" i="20"/>
  <c r="AE403" i="20"/>
  <c r="AE443" i="20"/>
  <c r="AE381" i="20"/>
  <c r="AE434" i="20"/>
  <c r="AE452" i="20"/>
  <c r="AE495" i="20"/>
  <c r="AE487" i="20"/>
  <c r="AE182" i="20"/>
  <c r="AE190" i="20"/>
  <c r="AE201" i="20"/>
  <c r="AE453" i="20"/>
  <c r="AE447" i="20"/>
  <c r="AE379" i="20"/>
  <c r="BK3" i="3" l="1"/>
  <c r="BK3" i="21" s="1"/>
  <c r="AF4" i="20"/>
  <c r="AF26" i="20"/>
  <c r="AF13" i="20"/>
  <c r="AF32" i="20"/>
  <c r="AF41" i="20"/>
  <c r="AF53" i="20"/>
  <c r="AF71" i="20"/>
  <c r="AF58" i="20"/>
  <c r="AF72" i="20"/>
  <c r="AF76" i="20"/>
  <c r="AF78" i="20"/>
  <c r="AF111" i="20"/>
  <c r="AF106" i="20"/>
  <c r="AF131" i="20"/>
  <c r="AF133" i="20"/>
  <c r="AF127" i="20"/>
  <c r="AF142" i="20"/>
  <c r="AF137" i="20"/>
  <c r="AF139" i="20"/>
  <c r="AF167" i="20"/>
  <c r="AF177" i="20"/>
  <c r="AF148" i="20"/>
  <c r="AF231" i="20"/>
  <c r="AF209" i="20"/>
  <c r="AF226" i="20"/>
  <c r="AF212" i="20"/>
  <c r="AF230" i="20"/>
  <c r="AF236" i="20"/>
  <c r="AF256" i="20"/>
  <c r="AF273" i="20"/>
  <c r="AF205" i="20"/>
  <c r="AF287" i="20"/>
  <c r="AF304" i="20"/>
  <c r="AF313" i="20"/>
  <c r="AF314" i="20"/>
  <c r="AF292" i="20"/>
  <c r="AF309" i="20"/>
  <c r="AF345" i="20"/>
  <c r="AF362" i="20"/>
  <c r="AF363" i="20"/>
  <c r="AF372" i="20"/>
  <c r="AF349" i="20"/>
  <c r="AF380" i="20"/>
  <c r="AF374" i="20"/>
  <c r="AF351" i="20"/>
  <c r="AF436" i="20"/>
  <c r="AF413" i="20"/>
  <c r="AF477" i="20"/>
  <c r="AF438" i="20"/>
  <c r="AF391" i="20"/>
  <c r="AF455" i="20"/>
  <c r="AF408" i="20"/>
  <c r="AF472" i="20"/>
  <c r="AF394" i="20"/>
  <c r="AF417" i="20"/>
  <c r="AF465" i="20"/>
  <c r="AF395" i="20"/>
  <c r="AF484" i="20"/>
  <c r="AF441" i="20"/>
  <c r="AF426" i="20"/>
  <c r="AF181" i="20"/>
  <c r="AF195" i="20"/>
  <c r="AF6" i="20"/>
  <c r="AF138" i="20"/>
  <c r="AF166" i="20"/>
  <c r="AF163" i="20"/>
  <c r="AF207" i="20"/>
  <c r="AF269" i="20"/>
  <c r="AF258" i="20"/>
  <c r="AF290" i="20"/>
  <c r="AF310" i="20"/>
  <c r="AF302" i="20"/>
  <c r="AF412" i="20"/>
  <c r="AF450" i="20"/>
  <c r="AF110" i="20"/>
  <c r="AF220" i="20"/>
  <c r="AF279" i="20"/>
  <c r="AF337" i="20"/>
  <c r="AF379" i="20"/>
  <c r="AF405" i="20"/>
  <c r="AF464" i="20"/>
  <c r="AF435" i="20"/>
  <c r="AF34" i="20"/>
  <c r="AF21" i="20"/>
  <c r="AF38" i="20"/>
  <c r="AF30" i="20"/>
  <c r="AF62" i="20"/>
  <c r="AF31" i="20"/>
  <c r="AF36" i="20"/>
  <c r="AF73" i="20"/>
  <c r="AF84" i="20"/>
  <c r="AF86" i="20"/>
  <c r="AF91" i="20"/>
  <c r="AF114" i="20"/>
  <c r="AF116" i="20"/>
  <c r="AF115" i="20"/>
  <c r="AF88" i="20"/>
  <c r="AF150" i="20"/>
  <c r="AF145" i="20"/>
  <c r="AF147" i="20"/>
  <c r="AF175" i="20"/>
  <c r="AF162" i="20"/>
  <c r="AF156" i="20"/>
  <c r="AF165" i="20"/>
  <c r="AF217" i="20"/>
  <c r="AF234" i="20"/>
  <c r="AF240" i="20"/>
  <c r="AF237" i="20"/>
  <c r="AF247" i="20"/>
  <c r="AF264" i="20"/>
  <c r="AF222" i="20"/>
  <c r="AF213" i="20"/>
  <c r="AF295" i="20"/>
  <c r="AF312" i="20"/>
  <c r="AF321" i="20"/>
  <c r="AF322" i="20"/>
  <c r="AF300" i="20"/>
  <c r="AF317" i="20"/>
  <c r="AF353" i="20"/>
  <c r="AF370" i="20"/>
  <c r="AF371" i="20"/>
  <c r="AF244" i="20"/>
  <c r="AF357" i="20"/>
  <c r="AF328" i="20"/>
  <c r="AF376" i="20"/>
  <c r="AF381" i="20"/>
  <c r="AF444" i="20"/>
  <c r="AF421" i="20"/>
  <c r="AF485" i="20"/>
  <c r="AF446" i="20"/>
  <c r="AF399" i="20"/>
  <c r="AF463" i="20"/>
  <c r="AF416" i="20"/>
  <c r="AF480" i="20"/>
  <c r="AF402" i="20"/>
  <c r="AF483" i="20"/>
  <c r="AF475" i="20"/>
  <c r="AF403" i="20"/>
  <c r="AF493" i="20"/>
  <c r="AF451" i="20"/>
  <c r="AF476" i="20"/>
  <c r="AF180" i="20"/>
  <c r="AF194" i="20"/>
  <c r="AF102" i="20"/>
  <c r="AF224" i="20"/>
  <c r="AF262" i="20"/>
  <c r="AF280" i="20"/>
  <c r="AF453" i="20"/>
  <c r="AF448" i="20"/>
  <c r="AF393" i="20"/>
  <c r="AF499" i="20"/>
  <c r="AF178" i="20"/>
  <c r="AF135" i="20"/>
  <c r="AF204" i="20"/>
  <c r="AF274" i="20"/>
  <c r="AF301" i="20"/>
  <c r="AF377" i="20"/>
  <c r="AF447" i="20"/>
  <c r="AF500" i="20"/>
  <c r="AF193" i="20"/>
  <c r="AF9" i="20"/>
  <c r="AF11" i="20"/>
  <c r="AF29" i="20"/>
  <c r="AF46" i="20"/>
  <c r="AF42" i="20"/>
  <c r="AF70" i="20"/>
  <c r="AF56" i="20"/>
  <c r="AF59" i="20"/>
  <c r="AF81" i="20"/>
  <c r="AF61" i="20"/>
  <c r="AF94" i="20"/>
  <c r="AF96" i="20"/>
  <c r="AF99" i="20"/>
  <c r="AF124" i="20"/>
  <c r="AF118" i="20"/>
  <c r="AF120" i="20"/>
  <c r="AF143" i="20"/>
  <c r="AF153" i="20"/>
  <c r="AF154" i="20"/>
  <c r="AF140" i="20"/>
  <c r="AF170" i="20"/>
  <c r="AF164" i="20"/>
  <c r="AF200" i="20"/>
  <c r="AF225" i="20"/>
  <c r="AF203" i="20"/>
  <c r="AF245" i="20"/>
  <c r="AF238" i="20"/>
  <c r="AF255" i="20"/>
  <c r="AF272" i="20"/>
  <c r="AF228" i="20"/>
  <c r="AF243" i="20"/>
  <c r="AF303" i="20"/>
  <c r="AF320" i="20"/>
  <c r="AF252" i="20"/>
  <c r="AF283" i="20"/>
  <c r="AF308" i="20"/>
  <c r="AF325" i="20"/>
  <c r="AF361" i="20"/>
  <c r="AF323" i="20"/>
  <c r="AF318" i="20"/>
  <c r="AF260" i="20"/>
  <c r="AF365" i="20"/>
  <c r="AF334" i="20"/>
  <c r="AF336" i="20"/>
  <c r="AF388" i="20"/>
  <c r="AF452" i="20"/>
  <c r="AF429" i="20"/>
  <c r="AF390" i="20"/>
  <c r="AF454" i="20"/>
  <c r="AF407" i="20"/>
  <c r="AF471" i="20"/>
  <c r="AF424" i="20"/>
  <c r="AF488" i="20"/>
  <c r="AF410" i="20"/>
  <c r="AF498" i="20"/>
  <c r="AF486" i="20"/>
  <c r="AF411" i="20"/>
  <c r="AF496" i="20"/>
  <c r="AF457" i="20"/>
  <c r="AF442" i="20"/>
  <c r="AF179" i="20"/>
  <c r="AF196" i="20"/>
  <c r="AF149" i="20"/>
  <c r="AF227" i="20"/>
  <c r="AF267" i="20"/>
  <c r="AF285" i="20"/>
  <c r="AF339" i="20"/>
  <c r="AF360" i="20"/>
  <c r="AF478" i="20"/>
  <c r="AF192" i="20"/>
  <c r="AF169" i="20"/>
  <c r="AF218" i="20"/>
  <c r="AF265" i="20"/>
  <c r="AF284" i="20"/>
  <c r="AF364" i="20"/>
  <c r="AF428" i="20"/>
  <c r="AF383" i="20"/>
  <c r="AF386" i="20"/>
  <c r="AF474" i="20"/>
  <c r="AF201" i="20"/>
  <c r="AF17" i="20"/>
  <c r="AF19" i="20"/>
  <c r="AF14" i="20"/>
  <c r="AF54" i="20"/>
  <c r="AF50" i="20"/>
  <c r="AF16" i="20"/>
  <c r="AF64" i="20"/>
  <c r="AF67" i="20"/>
  <c r="AF74" i="20"/>
  <c r="AF66" i="20"/>
  <c r="AF79" i="20"/>
  <c r="AF104" i="20"/>
  <c r="AF107" i="20"/>
  <c r="AF132" i="20"/>
  <c r="AF126" i="20"/>
  <c r="AF128" i="20"/>
  <c r="AF151" i="20"/>
  <c r="AF122" i="20"/>
  <c r="AF155" i="20"/>
  <c r="AF160" i="20"/>
  <c r="AF121" i="20"/>
  <c r="AF172" i="20"/>
  <c r="AF208" i="20"/>
  <c r="AF233" i="20"/>
  <c r="AF211" i="20"/>
  <c r="AF253" i="20"/>
  <c r="AF246" i="20"/>
  <c r="AF263" i="20"/>
  <c r="AF206" i="20"/>
  <c r="AF242" i="20"/>
  <c r="AF251" i="20"/>
  <c r="AF311" i="20"/>
  <c r="AF229" i="20"/>
  <c r="AF268" i="20"/>
  <c r="AF291" i="20"/>
  <c r="AF316" i="20"/>
  <c r="AF278" i="20"/>
  <c r="AF369" i="20"/>
  <c r="AF326" i="20"/>
  <c r="AF332" i="20"/>
  <c r="AF276" i="20"/>
  <c r="AF373" i="20"/>
  <c r="AF344" i="20"/>
  <c r="AF342" i="20"/>
  <c r="AF396" i="20"/>
  <c r="AF460" i="20"/>
  <c r="AF437" i="20"/>
  <c r="AF398" i="20"/>
  <c r="AF462" i="20"/>
  <c r="AF415" i="20"/>
  <c r="AF479" i="20"/>
  <c r="AF432" i="20"/>
  <c r="AF335" i="20"/>
  <c r="AF418" i="20"/>
  <c r="AF427" i="20"/>
  <c r="AF490" i="20"/>
  <c r="AF419" i="20"/>
  <c r="AF473" i="20"/>
  <c r="AF467" i="20"/>
  <c r="AF497" i="20"/>
  <c r="AF182" i="20"/>
  <c r="AF188" i="20"/>
  <c r="AF144" i="20"/>
  <c r="AF202" i="20"/>
  <c r="AF221" i="20"/>
  <c r="AF289" i="20"/>
  <c r="AF338" i="20"/>
  <c r="AF343" i="20"/>
  <c r="AF389" i="20"/>
  <c r="AF431" i="20"/>
  <c r="AF385" i="20"/>
  <c r="AF494" i="20"/>
  <c r="AF191" i="20"/>
  <c r="AF187" i="20"/>
  <c r="AF305" i="20"/>
  <c r="AF341" i="20"/>
  <c r="AF430" i="20"/>
  <c r="AF409" i="20"/>
  <c r="AF184" i="20"/>
  <c r="AF25" i="20"/>
  <c r="AF27" i="20"/>
  <c r="AF22" i="20"/>
  <c r="AF39" i="20"/>
  <c r="AF35" i="20"/>
  <c r="AF45" i="20"/>
  <c r="AF24" i="20"/>
  <c r="AF44" i="20"/>
  <c r="AF82" i="20"/>
  <c r="AF77" i="20"/>
  <c r="AF87" i="20"/>
  <c r="AF97" i="20"/>
  <c r="AF92" i="20"/>
  <c r="AF80" i="20"/>
  <c r="AF134" i="20"/>
  <c r="AF141" i="20"/>
  <c r="AF136" i="20"/>
  <c r="AF130" i="20"/>
  <c r="AF158" i="20"/>
  <c r="AF168" i="20"/>
  <c r="AF129" i="20"/>
  <c r="AF199" i="20"/>
  <c r="AF216" i="20"/>
  <c r="AF241" i="20"/>
  <c r="AF219" i="20"/>
  <c r="AF261" i="20"/>
  <c r="AF254" i="20"/>
  <c r="AF271" i="20"/>
  <c r="AF214" i="20"/>
  <c r="AF250" i="20"/>
  <c r="AF259" i="20"/>
  <c r="AF319" i="20"/>
  <c r="AF281" i="20"/>
  <c r="AF282" i="20"/>
  <c r="AF299" i="20"/>
  <c r="AF324" i="20"/>
  <c r="AF294" i="20"/>
  <c r="AF330" i="20"/>
  <c r="AF331" i="20"/>
  <c r="AF340" i="20"/>
  <c r="AF286" i="20"/>
  <c r="AF327" i="20"/>
  <c r="AF350" i="20"/>
  <c r="AF352" i="20"/>
  <c r="AF404" i="20"/>
  <c r="AF468" i="20"/>
  <c r="AF445" i="20"/>
  <c r="AF406" i="20"/>
  <c r="AF470" i="20"/>
  <c r="AF423" i="20"/>
  <c r="AF487" i="20"/>
  <c r="AF440" i="20"/>
  <c r="AF378" i="20"/>
  <c r="AF387" i="20"/>
  <c r="AF433" i="20"/>
  <c r="AF491" i="20"/>
  <c r="AF434" i="20"/>
  <c r="AF481" i="20"/>
  <c r="AF482" i="20"/>
  <c r="AF185" i="20"/>
  <c r="AF183" i="20"/>
  <c r="AF190" i="20"/>
  <c r="AF176" i="20"/>
  <c r="AF249" i="20"/>
  <c r="AF307" i="20"/>
  <c r="AF348" i="20"/>
  <c r="AF358" i="20"/>
  <c r="AF414" i="20"/>
  <c r="AF384" i="20"/>
  <c r="AF443" i="20"/>
  <c r="AF489" i="20"/>
  <c r="AF101" i="20"/>
  <c r="AF235" i="20"/>
  <c r="AF296" i="20"/>
  <c r="AF354" i="20"/>
  <c r="AF382" i="20"/>
  <c r="AF469" i="20"/>
  <c r="AF400" i="20"/>
  <c r="AF459" i="20"/>
  <c r="AF458" i="20"/>
  <c r="AF33" i="20"/>
  <c r="AF12" i="20"/>
  <c r="AF7" i="20"/>
  <c r="AF47" i="20"/>
  <c r="AF43" i="20"/>
  <c r="AF49" i="20"/>
  <c r="AF37" i="20"/>
  <c r="AF60" i="20"/>
  <c r="AF90" i="20"/>
  <c r="AF85" i="20"/>
  <c r="AF89" i="20"/>
  <c r="AF105" i="20"/>
  <c r="AF100" i="20"/>
  <c r="AF112" i="20"/>
  <c r="AF10" i="20"/>
  <c r="AF20" i="20"/>
  <c r="AF15" i="20"/>
  <c r="AF40" i="20"/>
  <c r="AF51" i="20"/>
  <c r="AF55" i="20"/>
  <c r="AF57" i="20"/>
  <c r="AF68" i="20"/>
  <c r="AF75" i="20"/>
  <c r="AF93" i="20"/>
  <c r="AF95" i="20"/>
  <c r="AF113" i="20"/>
  <c r="AF108" i="20"/>
  <c r="AF117" i="20"/>
  <c r="AF109" i="20"/>
  <c r="AF157" i="20"/>
  <c r="AF152" i="20"/>
  <c r="AF146" i="20"/>
  <c r="AF174" i="20"/>
  <c r="AF161" i="20"/>
  <c r="AF171" i="20"/>
  <c r="AF215" i="20"/>
  <c r="AF232" i="20"/>
  <c r="AF210" i="20"/>
  <c r="AF173" i="20"/>
  <c r="AF277" i="20"/>
  <c r="AF270" i="20"/>
  <c r="AF239" i="20"/>
  <c r="AF257" i="20"/>
  <c r="AF266" i="20"/>
  <c r="AF275" i="20"/>
  <c r="AF288" i="20"/>
  <c r="AF297" i="20"/>
  <c r="AF298" i="20"/>
  <c r="AF315" i="20"/>
  <c r="AF293" i="20"/>
  <c r="AF329" i="20"/>
  <c r="AF346" i="20"/>
  <c r="AF347" i="20"/>
  <c r="AF356" i="20"/>
  <c r="AF333" i="20"/>
  <c r="AF359" i="20"/>
  <c r="AF366" i="20"/>
  <c r="AF368" i="20"/>
  <c r="AF420" i="20"/>
  <c r="AF397" i="20"/>
  <c r="AF461" i="20"/>
  <c r="AF422" i="20"/>
  <c r="AF367" i="20"/>
  <c r="AF439" i="20"/>
  <c r="AF392" i="20"/>
  <c r="AF456" i="20"/>
  <c r="AF375" i="20"/>
  <c r="AF401" i="20"/>
  <c r="AF449" i="20"/>
  <c r="AF492" i="20"/>
  <c r="AF466" i="20"/>
  <c r="AF425" i="20"/>
  <c r="AF495" i="20"/>
  <c r="AF186" i="20"/>
  <c r="AF197" i="20"/>
  <c r="AF198" i="20"/>
  <c r="AF18" i="20"/>
  <c r="AF28" i="20"/>
  <c r="AF23" i="20"/>
  <c r="AF48" i="20"/>
  <c r="AF52" i="20"/>
  <c r="AF63" i="20"/>
  <c r="AF65" i="20"/>
  <c r="AF8" i="20"/>
  <c r="AF83" i="20"/>
  <c r="AF69" i="20"/>
  <c r="AF103" i="20"/>
  <c r="AF98" i="20"/>
  <c r="AF123" i="20"/>
  <c r="AF125" i="20"/>
  <c r="AF119" i="20"/>
  <c r="AF159" i="20"/>
  <c r="AF223" i="20"/>
  <c r="AF189" i="20"/>
  <c r="AF248" i="20"/>
  <c r="AF306" i="20"/>
  <c r="AF355" i="20"/>
  <c r="BK4" i="3" l="1"/>
  <c r="BK4" i="21" s="1"/>
  <c r="AG4" i="20"/>
  <c r="AG25" i="20"/>
  <c r="AG12" i="20"/>
  <c r="AG7" i="20"/>
  <c r="AG14" i="20"/>
  <c r="AG50" i="20"/>
  <c r="AG62" i="20"/>
  <c r="AG57" i="20"/>
  <c r="AG68" i="20"/>
  <c r="AG60" i="20"/>
  <c r="AG85" i="20"/>
  <c r="AG103" i="20"/>
  <c r="AG105" i="20"/>
  <c r="AG130" i="20"/>
  <c r="AG132" i="20"/>
  <c r="AG109" i="20"/>
  <c r="AG141" i="20"/>
  <c r="AG151" i="20"/>
  <c r="AG145" i="20"/>
  <c r="AG155" i="20"/>
  <c r="AG160" i="20"/>
  <c r="AG170" i="20"/>
  <c r="AG230" i="20"/>
  <c r="AG208" i="20"/>
  <c r="AG225" i="20"/>
  <c r="AG211" i="20"/>
  <c r="AG204" i="20"/>
  <c r="AG237" i="20"/>
  <c r="AG247" i="20"/>
  <c r="AG264" i="20"/>
  <c r="AG234" i="20"/>
  <c r="AG294" i="20"/>
  <c r="AG303" i="20"/>
  <c r="AG304" i="20"/>
  <c r="AG321" i="20"/>
  <c r="AG283" i="20"/>
  <c r="AG275" i="20"/>
  <c r="AG336" i="20"/>
  <c r="AG353" i="20"/>
  <c r="AG370" i="20"/>
  <c r="AG371" i="20"/>
  <c r="AG342" i="20"/>
  <c r="AG327" i="20"/>
  <c r="AG366" i="20"/>
  <c r="AG373" i="20"/>
  <c r="AG427" i="20"/>
  <c r="AG396" i="20"/>
  <c r="AG460" i="20"/>
  <c r="AG421" i="20"/>
  <c r="AG390" i="20"/>
  <c r="AG454" i="20"/>
  <c r="AG399" i="20"/>
  <c r="AG463" i="20"/>
  <c r="AG401" i="20"/>
  <c r="AG498" i="20"/>
  <c r="AG416" i="20"/>
  <c r="AG499" i="20"/>
  <c r="AG500" i="20"/>
  <c r="AG472" i="20"/>
  <c r="AG448" i="20"/>
  <c r="AG178" i="20"/>
  <c r="AG191" i="20"/>
  <c r="AG6" i="20"/>
  <c r="AG193" i="20"/>
  <c r="AG64" i="20"/>
  <c r="AG44" i="20"/>
  <c r="AG97" i="20"/>
  <c r="AG157" i="20"/>
  <c r="AG203" i="20"/>
  <c r="AG286" i="20"/>
  <c r="AG313" i="20"/>
  <c r="AG362" i="20"/>
  <c r="AG413" i="20"/>
  <c r="AG483" i="20"/>
  <c r="AG195" i="20"/>
  <c r="AG33" i="20"/>
  <c r="AG20" i="20"/>
  <c r="AG15" i="20"/>
  <c r="AG22" i="20"/>
  <c r="AG35" i="20"/>
  <c r="AG70" i="20"/>
  <c r="AG65" i="20"/>
  <c r="AG80" i="20"/>
  <c r="AG75" i="20"/>
  <c r="AG93" i="20"/>
  <c r="AG91" i="20"/>
  <c r="AG113" i="20"/>
  <c r="AG100" i="20"/>
  <c r="AG79" i="20"/>
  <c r="AG119" i="20"/>
  <c r="AG149" i="20"/>
  <c r="AG88" i="20"/>
  <c r="AG153" i="20"/>
  <c r="AG158" i="20"/>
  <c r="AG168" i="20"/>
  <c r="AG163" i="20"/>
  <c r="AG238" i="20"/>
  <c r="AG216" i="20"/>
  <c r="AG233" i="20"/>
  <c r="AG219" i="20"/>
  <c r="AG212" i="20"/>
  <c r="AG246" i="20"/>
  <c r="AG255" i="20"/>
  <c r="AG272" i="20"/>
  <c r="AG242" i="20"/>
  <c r="AG302" i="20"/>
  <c r="AG311" i="20"/>
  <c r="AG312" i="20"/>
  <c r="AG282" i="20"/>
  <c r="AG291" i="20"/>
  <c r="AG284" i="20"/>
  <c r="AG344" i="20"/>
  <c r="AG361" i="20"/>
  <c r="AG285" i="20"/>
  <c r="AG322" i="20"/>
  <c r="AG358" i="20"/>
  <c r="AG343" i="20"/>
  <c r="AG381" i="20"/>
  <c r="AG374" i="20"/>
  <c r="AG435" i="20"/>
  <c r="AG404" i="20"/>
  <c r="AG468" i="20"/>
  <c r="AG429" i="20"/>
  <c r="AG398" i="20"/>
  <c r="AG462" i="20"/>
  <c r="AG407" i="20"/>
  <c r="AG471" i="20"/>
  <c r="AG409" i="20"/>
  <c r="AG394" i="20"/>
  <c r="AG433" i="20"/>
  <c r="AG410" i="20"/>
  <c r="AG457" i="20"/>
  <c r="AG473" i="20"/>
  <c r="AG464" i="20"/>
  <c r="AG186" i="20"/>
  <c r="AG42" i="20"/>
  <c r="AG124" i="20"/>
  <c r="AG156" i="20"/>
  <c r="AG217" i="20"/>
  <c r="AG256" i="20"/>
  <c r="AG328" i="20"/>
  <c r="AG388" i="20"/>
  <c r="AG455" i="20"/>
  <c r="AG491" i="20"/>
  <c r="AG201" i="20"/>
  <c r="AG8" i="20"/>
  <c r="AG10" i="20"/>
  <c r="AG28" i="20"/>
  <c r="AG23" i="20"/>
  <c r="AG40" i="20"/>
  <c r="AG43" i="20"/>
  <c r="AG48" i="20"/>
  <c r="AG58" i="20"/>
  <c r="AG72" i="20"/>
  <c r="AG83" i="20"/>
  <c r="AG78" i="20"/>
  <c r="AG96" i="20"/>
  <c r="AG98" i="20"/>
  <c r="AG111" i="20"/>
  <c r="AG117" i="20"/>
  <c r="AG127" i="20"/>
  <c r="AG120" i="20"/>
  <c r="AG136" i="20"/>
  <c r="AG138" i="20"/>
  <c r="AG166" i="20"/>
  <c r="AG176" i="20"/>
  <c r="AG171" i="20"/>
  <c r="AG199" i="20"/>
  <c r="AG224" i="20"/>
  <c r="AG172" i="20"/>
  <c r="AG229" i="20"/>
  <c r="AG245" i="20"/>
  <c r="AG254" i="20"/>
  <c r="AG263" i="20"/>
  <c r="AG241" i="20"/>
  <c r="AG250" i="20"/>
  <c r="AG310" i="20"/>
  <c r="AG319" i="20"/>
  <c r="AG320" i="20"/>
  <c r="AG290" i="20"/>
  <c r="AG299" i="20"/>
  <c r="AG292" i="20"/>
  <c r="AG352" i="20"/>
  <c r="AG369" i="20"/>
  <c r="AG301" i="20"/>
  <c r="AG332" i="20"/>
  <c r="AG377" i="20"/>
  <c r="AG359" i="20"/>
  <c r="AG309" i="20"/>
  <c r="AG376" i="20"/>
  <c r="AG443" i="20"/>
  <c r="AG412" i="20"/>
  <c r="AG476" i="20"/>
  <c r="AG437" i="20"/>
  <c r="AG406" i="20"/>
  <c r="AG470" i="20"/>
  <c r="AG415" i="20"/>
  <c r="AG479" i="20"/>
  <c r="AG417" i="20"/>
  <c r="AG402" i="20"/>
  <c r="AG449" i="20"/>
  <c r="AG425" i="20"/>
  <c r="AG489" i="20"/>
  <c r="AG480" i="20"/>
  <c r="AG432" i="20"/>
  <c r="AG184" i="20"/>
  <c r="AG194" i="20"/>
  <c r="AG188" i="20"/>
  <c r="AG47" i="20"/>
  <c r="AG77" i="20"/>
  <c r="AG143" i="20"/>
  <c r="AG162" i="20"/>
  <c r="AG236" i="20"/>
  <c r="AG213" i="20"/>
  <c r="AG378" i="20"/>
  <c r="AG446" i="20"/>
  <c r="AG493" i="20"/>
  <c r="AG16" i="20"/>
  <c r="AG18" i="20"/>
  <c r="AG13" i="20"/>
  <c r="AG38" i="20"/>
  <c r="AG34" i="20"/>
  <c r="AG51" i="20"/>
  <c r="AG55" i="20"/>
  <c r="AG66" i="20"/>
  <c r="AG73" i="20"/>
  <c r="AG71" i="20"/>
  <c r="AG86" i="20"/>
  <c r="AG104" i="20"/>
  <c r="AG106" i="20"/>
  <c r="AG123" i="20"/>
  <c r="AG125" i="20"/>
  <c r="AG121" i="20"/>
  <c r="AG128" i="20"/>
  <c r="AG144" i="20"/>
  <c r="AG146" i="20"/>
  <c r="AG174" i="20"/>
  <c r="AG161" i="20"/>
  <c r="AG187" i="20"/>
  <c r="AG207" i="20"/>
  <c r="AG232" i="20"/>
  <c r="AG202" i="20"/>
  <c r="AG244" i="20"/>
  <c r="AG253" i="20"/>
  <c r="AG262" i="20"/>
  <c r="AG271" i="20"/>
  <c r="AG249" i="20"/>
  <c r="AG258" i="20"/>
  <c r="AG318" i="20"/>
  <c r="AG251" i="20"/>
  <c r="AG281" i="20"/>
  <c r="AG298" i="20"/>
  <c r="AG307" i="20"/>
  <c r="AG300" i="20"/>
  <c r="AG360" i="20"/>
  <c r="AG330" i="20"/>
  <c r="AG331" i="20"/>
  <c r="AG340" i="20"/>
  <c r="AG325" i="20"/>
  <c r="AG379" i="20"/>
  <c r="AG317" i="20"/>
  <c r="AG387" i="20"/>
  <c r="AG451" i="20"/>
  <c r="AG420" i="20"/>
  <c r="AG484" i="20"/>
  <c r="AG445" i="20"/>
  <c r="AG414" i="20"/>
  <c r="AG478" i="20"/>
  <c r="AG423" i="20"/>
  <c r="AG487" i="20"/>
  <c r="AG426" i="20"/>
  <c r="AG418" i="20"/>
  <c r="AG465" i="20"/>
  <c r="AG482" i="20"/>
  <c r="AG434" i="20"/>
  <c r="AG481" i="20"/>
  <c r="AG496" i="20"/>
  <c r="AG180" i="20"/>
  <c r="AG52" i="20"/>
  <c r="AG228" i="20"/>
  <c r="AG345" i="20"/>
  <c r="AG375" i="20"/>
  <c r="AG477" i="20"/>
  <c r="AG492" i="20"/>
  <c r="AG24" i="20"/>
  <c r="AG26" i="20"/>
  <c r="AG21" i="20"/>
  <c r="AG46" i="20"/>
  <c r="AG41" i="20"/>
  <c r="AG54" i="20"/>
  <c r="AG63" i="20"/>
  <c r="AG36" i="20"/>
  <c r="AG81" i="20"/>
  <c r="AG76" i="20"/>
  <c r="AG87" i="20"/>
  <c r="AG112" i="20"/>
  <c r="AG114" i="20"/>
  <c r="AG131" i="20"/>
  <c r="AG133" i="20"/>
  <c r="AG129" i="20"/>
  <c r="AG135" i="20"/>
  <c r="AG152" i="20"/>
  <c r="AG154" i="20"/>
  <c r="AG159" i="20"/>
  <c r="AG169" i="20"/>
  <c r="AG164" i="20"/>
  <c r="AG215" i="20"/>
  <c r="AG240" i="20"/>
  <c r="AG210" i="20"/>
  <c r="AG252" i="20"/>
  <c r="AG261" i="20"/>
  <c r="AG270" i="20"/>
  <c r="AG221" i="20"/>
  <c r="AG257" i="20"/>
  <c r="AG266" i="20"/>
  <c r="AG326" i="20"/>
  <c r="AG267" i="20"/>
  <c r="AG289" i="20"/>
  <c r="AG306" i="20"/>
  <c r="AG315" i="20"/>
  <c r="AG308" i="20"/>
  <c r="AG368" i="20"/>
  <c r="AG338" i="20"/>
  <c r="AG339" i="20"/>
  <c r="AG348" i="20"/>
  <c r="AG333" i="20"/>
  <c r="AG380" i="20"/>
  <c r="AG335" i="20"/>
  <c r="AG395" i="20"/>
  <c r="AG459" i="20"/>
  <c r="AG428" i="20"/>
  <c r="AG389" i="20"/>
  <c r="AG453" i="20"/>
  <c r="AG422" i="20"/>
  <c r="AG486" i="20"/>
  <c r="AG431" i="20"/>
  <c r="AG384" i="20"/>
  <c r="AG442" i="20"/>
  <c r="AG441" i="20"/>
  <c r="AG475" i="20"/>
  <c r="AG424" i="20"/>
  <c r="AG450" i="20"/>
  <c r="AG494" i="20"/>
  <c r="AG182" i="20"/>
  <c r="AG179" i="20"/>
  <c r="AG196" i="20"/>
  <c r="AG53" i="20"/>
  <c r="AG95" i="20"/>
  <c r="AG137" i="20"/>
  <c r="AG276" i="20"/>
  <c r="AG296" i="20"/>
  <c r="AG363" i="20"/>
  <c r="AG452" i="20"/>
  <c r="AG393" i="20"/>
  <c r="AG386" i="20"/>
  <c r="AG32" i="20"/>
  <c r="AG11" i="20"/>
  <c r="AG37" i="20"/>
  <c r="AG29" i="20"/>
  <c r="AG49" i="20"/>
  <c r="AG61" i="20"/>
  <c r="AG31" i="20"/>
  <c r="AG59" i="20"/>
  <c r="AG89" i="20"/>
  <c r="AG84" i="20"/>
  <c r="AG102" i="20"/>
  <c r="AG90" i="20"/>
  <c r="AG99" i="20"/>
  <c r="AG108" i="20"/>
  <c r="AG115" i="20"/>
  <c r="AG140" i="20"/>
  <c r="AG142" i="20"/>
  <c r="AG101" i="20"/>
  <c r="AG165" i="20"/>
  <c r="AG167" i="20"/>
  <c r="AG177" i="20"/>
  <c r="AG206" i="20"/>
  <c r="AG223" i="20"/>
  <c r="AG189" i="20"/>
  <c r="AG218" i="20"/>
  <c r="AG260" i="20"/>
  <c r="AG269" i="20"/>
  <c r="AG227" i="20"/>
  <c r="AG239" i="20"/>
  <c r="AG265" i="20"/>
  <c r="AG274" i="20"/>
  <c r="AG279" i="20"/>
  <c r="AG280" i="20"/>
  <c r="AG297" i="20"/>
  <c r="AG314" i="20"/>
  <c r="AG323" i="20"/>
  <c r="AG316" i="20"/>
  <c r="AG329" i="20"/>
  <c r="AG346" i="20"/>
  <c r="AG347" i="20"/>
  <c r="AG356" i="20"/>
  <c r="AG349" i="20"/>
  <c r="AG293" i="20"/>
  <c r="AG351" i="20"/>
  <c r="AG403" i="20"/>
  <c r="AG467" i="20"/>
  <c r="AG436" i="20"/>
  <c r="AG397" i="20"/>
  <c r="AG461" i="20"/>
  <c r="AG430" i="20"/>
  <c r="AG382" i="20"/>
  <c r="AG439" i="20"/>
  <c r="AG341" i="20"/>
  <c r="AG458" i="20"/>
  <c r="AG392" i="20"/>
  <c r="AG488" i="20"/>
  <c r="AG440" i="20"/>
  <c r="AG466" i="20"/>
  <c r="AG485" i="20"/>
  <c r="AG183" i="20"/>
  <c r="AG198" i="20"/>
  <c r="AG197" i="20"/>
  <c r="AG27" i="20"/>
  <c r="AG82" i="20"/>
  <c r="AG126" i="20"/>
  <c r="AG222" i="20"/>
  <c r="AG220" i="20"/>
  <c r="AG259" i="20"/>
  <c r="AG350" i="20"/>
  <c r="AG9" i="20"/>
  <c r="AG19" i="20"/>
  <c r="AG45" i="20"/>
  <c r="AG39" i="20"/>
  <c r="AG30" i="20"/>
  <c r="AG69" i="20"/>
  <c r="AG56" i="20"/>
  <c r="AG67" i="20"/>
  <c r="AG74" i="20"/>
  <c r="AG92" i="20"/>
  <c r="AG110" i="20"/>
  <c r="AG94" i="20"/>
  <c r="AG107" i="20"/>
  <c r="AG116" i="20"/>
  <c r="AG118" i="20"/>
  <c r="AG148" i="20"/>
  <c r="AG150" i="20"/>
  <c r="AG134" i="20"/>
  <c r="AG173" i="20"/>
  <c r="AG175" i="20"/>
  <c r="AG147" i="20"/>
  <c r="AG214" i="20"/>
  <c r="AG231" i="20"/>
  <c r="AG209" i="20"/>
  <c r="AG226" i="20"/>
  <c r="AG268" i="20"/>
  <c r="AG277" i="20"/>
  <c r="AG235" i="20"/>
  <c r="AG248" i="20"/>
  <c r="AG273" i="20"/>
  <c r="AG278" i="20"/>
  <c r="AG287" i="20"/>
  <c r="AG288" i="20"/>
  <c r="AG305" i="20"/>
  <c r="AG205" i="20"/>
  <c r="AG243" i="20"/>
  <c r="AG324" i="20"/>
  <c r="AG337" i="20"/>
  <c r="AG354" i="20"/>
  <c r="AG355" i="20"/>
  <c r="AG364" i="20"/>
  <c r="AG365" i="20"/>
  <c r="AG334" i="20"/>
  <c r="AG367" i="20"/>
  <c r="AG411" i="20"/>
  <c r="AG357" i="20"/>
  <c r="AG444" i="20"/>
  <c r="AG405" i="20"/>
  <c r="AG469" i="20"/>
  <c r="AG438" i="20"/>
  <c r="AG383" i="20"/>
  <c r="AG447" i="20"/>
  <c r="AG385" i="20"/>
  <c r="AG497" i="20"/>
  <c r="AG400" i="20"/>
  <c r="AG490" i="20"/>
  <c r="AG456" i="20"/>
  <c r="AG474" i="20"/>
  <c r="AG495" i="20"/>
  <c r="AG181" i="20"/>
  <c r="AG192" i="20"/>
  <c r="AG190" i="20"/>
  <c r="AG17" i="20"/>
  <c r="AG122" i="20"/>
  <c r="AG139" i="20"/>
  <c r="AG200" i="20"/>
  <c r="AG295" i="20"/>
  <c r="AG372" i="20"/>
  <c r="AG419" i="20"/>
  <c r="AG391" i="20"/>
  <c r="AG408" i="20"/>
  <c r="AG185" i="20"/>
  <c r="BL3" i="3" l="1"/>
  <c r="BL3" i="21" s="1"/>
  <c r="AH4" i="20"/>
  <c r="AH24" i="20"/>
  <c r="AH26" i="20"/>
  <c r="AH44" i="20"/>
  <c r="AH39" i="20"/>
  <c r="AH49" i="20"/>
  <c r="AH53" i="20"/>
  <c r="AH71" i="20"/>
  <c r="AH79" i="20"/>
  <c r="AH67" i="20"/>
  <c r="AH76" i="20"/>
  <c r="AH102" i="20"/>
  <c r="AH112" i="20"/>
  <c r="AH110" i="20"/>
  <c r="AH99" i="20"/>
  <c r="AH133" i="20"/>
  <c r="AH140" i="20"/>
  <c r="AH150" i="20"/>
  <c r="AH137" i="20"/>
  <c r="AH173" i="20"/>
  <c r="AH175" i="20"/>
  <c r="AH177" i="20"/>
  <c r="AH237" i="20"/>
  <c r="AH223" i="20"/>
  <c r="AH232" i="20"/>
  <c r="AH226" i="20"/>
  <c r="AH244" i="20"/>
  <c r="AH238" i="20"/>
  <c r="AH219" i="20"/>
  <c r="AH236" i="20"/>
  <c r="AH272" i="20"/>
  <c r="AH301" i="20"/>
  <c r="AH294" i="20"/>
  <c r="AH303" i="20"/>
  <c r="AH312" i="20"/>
  <c r="AH242" i="20"/>
  <c r="AH322" i="20"/>
  <c r="AH335" i="20"/>
  <c r="AH344" i="20"/>
  <c r="AH337" i="20"/>
  <c r="AH354" i="20"/>
  <c r="AH371" i="20"/>
  <c r="AH340" i="20"/>
  <c r="AH332" i="20"/>
  <c r="AH386" i="20"/>
  <c r="AH450" i="20"/>
  <c r="AH411" i="20"/>
  <c r="AH475" i="20"/>
  <c r="AH436" i="20"/>
  <c r="AH397" i="20"/>
  <c r="AH461" i="20"/>
  <c r="AH414" i="20"/>
  <c r="AH478" i="20"/>
  <c r="AH408" i="20"/>
  <c r="AH481" i="20"/>
  <c r="AH500" i="20"/>
  <c r="AH490" i="20"/>
  <c r="AH424" i="20"/>
  <c r="AH471" i="20"/>
  <c r="AH425" i="20"/>
  <c r="AH186" i="20"/>
  <c r="AH198" i="20"/>
  <c r="AH6" i="20"/>
  <c r="AH493" i="20"/>
  <c r="AH20" i="20"/>
  <c r="AH81" i="20"/>
  <c r="AH98" i="20"/>
  <c r="AH154" i="20"/>
  <c r="AH163" i="20"/>
  <c r="AH296" i="20"/>
  <c r="AH338" i="20"/>
  <c r="AH395" i="20"/>
  <c r="AH392" i="20"/>
  <c r="AH441" i="20"/>
  <c r="AH32" i="20"/>
  <c r="AH34" i="20"/>
  <c r="AH52" i="20"/>
  <c r="AH14" i="20"/>
  <c r="AH60" i="20"/>
  <c r="AH61" i="20"/>
  <c r="AH56" i="20"/>
  <c r="AH80" i="20"/>
  <c r="AH74" i="20"/>
  <c r="AH84" i="20"/>
  <c r="AH86" i="20"/>
  <c r="AH94" i="20"/>
  <c r="AH121" i="20"/>
  <c r="AH107" i="20"/>
  <c r="AH115" i="20"/>
  <c r="AH148" i="20"/>
  <c r="AH119" i="20"/>
  <c r="AH145" i="20"/>
  <c r="AH189" i="20"/>
  <c r="AH146" i="20"/>
  <c r="AH162" i="20"/>
  <c r="AH206" i="20"/>
  <c r="AH231" i="20"/>
  <c r="AH156" i="20"/>
  <c r="AH243" i="20"/>
  <c r="AH252" i="20"/>
  <c r="AH245" i="20"/>
  <c r="AH220" i="20"/>
  <c r="AH247" i="20"/>
  <c r="AH241" i="20"/>
  <c r="AH309" i="20"/>
  <c r="AH302" i="20"/>
  <c r="AH311" i="20"/>
  <c r="AH320" i="20"/>
  <c r="AH258" i="20"/>
  <c r="AH283" i="20"/>
  <c r="AH343" i="20"/>
  <c r="AH352" i="20"/>
  <c r="AH345" i="20"/>
  <c r="AH362" i="20"/>
  <c r="AH373" i="20"/>
  <c r="AH349" i="20"/>
  <c r="AH341" i="20"/>
  <c r="AH394" i="20"/>
  <c r="AH458" i="20"/>
  <c r="AH419" i="20"/>
  <c r="AH483" i="20"/>
  <c r="AH444" i="20"/>
  <c r="AH405" i="20"/>
  <c r="AH469" i="20"/>
  <c r="AH422" i="20"/>
  <c r="AH486" i="20"/>
  <c r="AH416" i="20"/>
  <c r="AH487" i="20"/>
  <c r="AH385" i="20"/>
  <c r="AH491" i="20"/>
  <c r="AH431" i="20"/>
  <c r="AH474" i="20"/>
  <c r="AH482" i="20"/>
  <c r="AH183" i="20"/>
  <c r="AH188" i="20"/>
  <c r="AH480" i="20"/>
  <c r="AH179" i="20"/>
  <c r="AH21" i="20"/>
  <c r="AH58" i="20"/>
  <c r="AH96" i="20"/>
  <c r="AH117" i="20"/>
  <c r="AH221" i="20"/>
  <c r="AH203" i="20"/>
  <c r="AH306" i="20"/>
  <c r="AH379" i="20"/>
  <c r="AH292" i="20"/>
  <c r="AH465" i="20"/>
  <c r="AH193" i="20"/>
  <c r="AH7" i="20"/>
  <c r="AH9" i="20"/>
  <c r="AH11" i="20"/>
  <c r="AH37" i="20"/>
  <c r="AH22" i="20"/>
  <c r="AH68" i="20"/>
  <c r="AH69" i="20"/>
  <c r="AH64" i="20"/>
  <c r="AH88" i="20"/>
  <c r="AH82" i="20"/>
  <c r="AH92" i="20"/>
  <c r="AH95" i="20"/>
  <c r="AH97" i="20"/>
  <c r="AH129" i="20"/>
  <c r="AH108" i="20"/>
  <c r="AH118" i="20"/>
  <c r="AH141" i="20"/>
  <c r="AH127" i="20"/>
  <c r="AH153" i="20"/>
  <c r="AH158" i="20"/>
  <c r="AH157" i="20"/>
  <c r="AH170" i="20"/>
  <c r="AH214" i="20"/>
  <c r="AH239" i="20"/>
  <c r="AH209" i="20"/>
  <c r="AH251" i="20"/>
  <c r="AH260" i="20"/>
  <c r="AH253" i="20"/>
  <c r="AH246" i="20"/>
  <c r="AH255" i="20"/>
  <c r="AH249" i="20"/>
  <c r="AH317" i="20"/>
  <c r="AH310" i="20"/>
  <c r="AH319" i="20"/>
  <c r="AH281" i="20"/>
  <c r="AH274" i="20"/>
  <c r="AH291" i="20"/>
  <c r="AH351" i="20"/>
  <c r="AH360" i="20"/>
  <c r="AH353" i="20"/>
  <c r="AH370" i="20"/>
  <c r="AH374" i="20"/>
  <c r="AH356" i="20"/>
  <c r="AH348" i="20"/>
  <c r="AH402" i="20"/>
  <c r="AH466" i="20"/>
  <c r="AH427" i="20"/>
  <c r="AH388" i="20"/>
  <c r="AH452" i="20"/>
  <c r="AH413" i="20"/>
  <c r="AH477" i="20"/>
  <c r="AH430" i="20"/>
  <c r="AH382" i="20"/>
  <c r="AH432" i="20"/>
  <c r="AH393" i="20"/>
  <c r="AH472" i="20"/>
  <c r="AH499" i="20"/>
  <c r="AH440" i="20"/>
  <c r="AH479" i="20"/>
  <c r="AH489" i="20"/>
  <c r="AH185" i="20"/>
  <c r="AH196" i="20"/>
  <c r="AH391" i="20"/>
  <c r="AH495" i="20"/>
  <c r="AH54" i="20"/>
  <c r="AH144" i="20"/>
  <c r="AH216" i="20"/>
  <c r="AH285" i="20"/>
  <c r="AH328" i="20"/>
  <c r="AH434" i="20"/>
  <c r="AH398" i="20"/>
  <c r="AH484" i="20"/>
  <c r="AH15" i="20"/>
  <c r="AH17" i="20"/>
  <c r="AH19" i="20"/>
  <c r="AH45" i="20"/>
  <c r="AH40" i="20"/>
  <c r="AH30" i="20"/>
  <c r="AH28" i="20"/>
  <c r="AH57" i="20"/>
  <c r="AH59" i="20"/>
  <c r="AH90" i="20"/>
  <c r="AH77" i="20"/>
  <c r="AH103" i="20"/>
  <c r="AH105" i="20"/>
  <c r="AH122" i="20"/>
  <c r="AH116" i="20"/>
  <c r="AH126" i="20"/>
  <c r="AH149" i="20"/>
  <c r="AH143" i="20"/>
  <c r="AH138" i="20"/>
  <c r="AH166" i="20"/>
  <c r="AH160" i="20"/>
  <c r="AH187" i="20"/>
  <c r="AH222" i="20"/>
  <c r="AH171" i="20"/>
  <c r="AH217" i="20"/>
  <c r="AH259" i="20"/>
  <c r="AH268" i="20"/>
  <c r="AH261" i="20"/>
  <c r="AH254" i="20"/>
  <c r="AH263" i="20"/>
  <c r="AH257" i="20"/>
  <c r="AH325" i="20"/>
  <c r="AH318" i="20"/>
  <c r="AH228" i="20"/>
  <c r="AH289" i="20"/>
  <c r="AH282" i="20"/>
  <c r="AH299" i="20"/>
  <c r="AH359" i="20"/>
  <c r="AH368" i="20"/>
  <c r="AH361" i="20"/>
  <c r="AH331" i="20"/>
  <c r="AH376" i="20"/>
  <c r="AH365" i="20"/>
  <c r="AH357" i="20"/>
  <c r="AH410" i="20"/>
  <c r="AH350" i="20"/>
  <c r="AH435" i="20"/>
  <c r="AH396" i="20"/>
  <c r="AH460" i="20"/>
  <c r="AH421" i="20"/>
  <c r="AH485" i="20"/>
  <c r="AH438" i="20"/>
  <c r="AH383" i="20"/>
  <c r="AH439" i="20"/>
  <c r="AH401" i="20"/>
  <c r="AH447" i="20"/>
  <c r="AH194" i="20"/>
  <c r="AH55" i="20"/>
  <c r="AH159" i="20"/>
  <c r="AH256" i="20"/>
  <c r="AH355" i="20"/>
  <c r="AH462" i="20"/>
  <c r="AH23" i="20"/>
  <c r="AH25" i="20"/>
  <c r="AH27" i="20"/>
  <c r="AH38" i="20"/>
  <c r="AH48" i="20"/>
  <c r="AH35" i="20"/>
  <c r="AH42" i="20"/>
  <c r="AH65" i="20"/>
  <c r="AH72" i="20"/>
  <c r="AH75" i="20"/>
  <c r="AH85" i="20"/>
  <c r="AH111" i="20"/>
  <c r="AH113" i="20"/>
  <c r="AH130" i="20"/>
  <c r="AH124" i="20"/>
  <c r="AH134" i="20"/>
  <c r="AH120" i="20"/>
  <c r="AH151" i="20"/>
  <c r="AH164" i="20"/>
  <c r="AH174" i="20"/>
  <c r="AH168" i="20"/>
  <c r="AH205" i="20"/>
  <c r="AH230" i="20"/>
  <c r="AH200" i="20"/>
  <c r="AH225" i="20"/>
  <c r="AH267" i="20"/>
  <c r="AH276" i="20"/>
  <c r="AH269" i="20"/>
  <c r="AH262" i="20"/>
  <c r="AH271" i="20"/>
  <c r="AH265" i="20"/>
  <c r="AH250" i="20"/>
  <c r="AH326" i="20"/>
  <c r="AH280" i="20"/>
  <c r="AH297" i="20"/>
  <c r="AH290" i="20"/>
  <c r="AH307" i="20"/>
  <c r="AH367" i="20"/>
  <c r="AH284" i="20"/>
  <c r="AH369" i="20"/>
  <c r="AH339" i="20"/>
  <c r="AH342" i="20"/>
  <c r="AH378" i="20"/>
  <c r="AH364" i="20"/>
  <c r="AH418" i="20"/>
  <c r="AH381" i="20"/>
  <c r="AH443" i="20"/>
  <c r="AH404" i="20"/>
  <c r="AH468" i="20"/>
  <c r="AH429" i="20"/>
  <c r="AH366" i="20"/>
  <c r="AH446" i="20"/>
  <c r="AH334" i="20"/>
  <c r="AH448" i="20"/>
  <c r="AH409" i="20"/>
  <c r="AH433" i="20"/>
  <c r="AH399" i="20"/>
  <c r="AH456" i="20"/>
  <c r="AH473" i="20"/>
  <c r="AH182" i="20"/>
  <c r="AH180" i="20"/>
  <c r="AH192" i="20"/>
  <c r="AH8" i="20"/>
  <c r="AH109" i="20"/>
  <c r="AH147" i="20"/>
  <c r="AH207" i="20"/>
  <c r="AH227" i="20"/>
  <c r="AH313" i="20"/>
  <c r="AH377" i="20"/>
  <c r="AH445" i="20"/>
  <c r="AH415" i="20"/>
  <c r="AH31" i="20"/>
  <c r="AH33" i="20"/>
  <c r="AH12" i="20"/>
  <c r="AH46" i="20"/>
  <c r="AH13" i="20"/>
  <c r="AH43" i="20"/>
  <c r="AH62" i="20"/>
  <c r="AH47" i="20"/>
  <c r="AH73" i="20"/>
  <c r="AH83" i="20"/>
  <c r="AH101" i="20"/>
  <c r="AH93" i="20"/>
  <c r="AH78" i="20"/>
  <c r="AH100" i="20"/>
  <c r="AH132" i="20"/>
  <c r="AH139" i="20"/>
  <c r="AH128" i="20"/>
  <c r="AH136" i="20"/>
  <c r="AH172" i="20"/>
  <c r="AH114" i="20"/>
  <c r="AH176" i="20"/>
  <c r="AH213" i="20"/>
  <c r="AH199" i="20"/>
  <c r="AH208" i="20"/>
  <c r="AH202" i="20"/>
  <c r="AH275" i="20"/>
  <c r="AH204" i="20"/>
  <c r="AH277" i="20"/>
  <c r="AH270" i="20"/>
  <c r="AH248" i="20"/>
  <c r="AH273" i="20"/>
  <c r="AH266" i="20"/>
  <c r="AH279" i="20"/>
  <c r="AH288" i="20"/>
  <c r="AH305" i="20"/>
  <c r="AH298" i="20"/>
  <c r="AH315" i="20"/>
  <c r="AH324" i="20"/>
  <c r="AH300" i="20"/>
  <c r="AH330" i="20"/>
  <c r="AH347" i="20"/>
  <c r="AH358" i="20"/>
  <c r="AH321" i="20"/>
  <c r="AH308" i="20"/>
  <c r="AH426" i="20"/>
  <c r="AH387" i="20"/>
  <c r="AH451" i="20"/>
  <c r="AH412" i="20"/>
  <c r="AH476" i="20"/>
  <c r="AH437" i="20"/>
  <c r="AH390" i="20"/>
  <c r="AH454" i="20"/>
  <c r="AH384" i="20"/>
  <c r="AH455" i="20"/>
  <c r="AH417" i="20"/>
  <c r="AH449" i="20"/>
  <c r="AH407" i="20"/>
  <c r="AH463" i="20"/>
  <c r="AH494" i="20"/>
  <c r="AH184" i="20"/>
  <c r="AH190" i="20"/>
  <c r="AH191" i="20"/>
  <c r="AH10" i="20"/>
  <c r="AH91" i="20"/>
  <c r="AH123" i="20"/>
  <c r="AH161" i="20"/>
  <c r="AH212" i="20"/>
  <c r="AH287" i="20"/>
  <c r="AH316" i="20"/>
  <c r="AH459" i="20"/>
  <c r="AH464" i="20"/>
  <c r="AH181" i="20"/>
  <c r="AH16" i="20"/>
  <c r="AH18" i="20"/>
  <c r="AH36" i="20"/>
  <c r="AH29" i="20"/>
  <c r="AH41" i="20"/>
  <c r="AH51" i="20"/>
  <c r="AH63" i="20"/>
  <c r="AH66" i="20"/>
  <c r="AH89" i="20"/>
  <c r="AH70" i="20"/>
  <c r="AH87" i="20"/>
  <c r="AH104" i="20"/>
  <c r="AH106" i="20"/>
  <c r="AH131" i="20"/>
  <c r="AH125" i="20"/>
  <c r="AH155" i="20"/>
  <c r="AH142" i="20"/>
  <c r="AH152" i="20"/>
  <c r="AH165" i="20"/>
  <c r="AH167" i="20"/>
  <c r="AH169" i="20"/>
  <c r="AH229" i="20"/>
  <c r="AH215" i="20"/>
  <c r="AH224" i="20"/>
  <c r="AH218" i="20"/>
  <c r="AH240" i="20"/>
  <c r="AH233" i="20"/>
  <c r="AH211" i="20"/>
  <c r="AH235" i="20"/>
  <c r="AH264" i="20"/>
  <c r="AH293" i="20"/>
  <c r="AH286" i="20"/>
  <c r="AH295" i="20"/>
  <c r="AH304" i="20"/>
  <c r="AH234" i="20"/>
  <c r="AH314" i="20"/>
  <c r="AH327" i="20"/>
  <c r="AH336" i="20"/>
  <c r="AH329" i="20"/>
  <c r="AH346" i="20"/>
  <c r="AH363" i="20"/>
  <c r="AH333" i="20"/>
  <c r="AH380" i="20"/>
  <c r="AH375" i="20"/>
  <c r="AH442" i="20"/>
  <c r="AH403" i="20"/>
  <c r="AH467" i="20"/>
  <c r="AH428" i="20"/>
  <c r="AH389" i="20"/>
  <c r="AH453" i="20"/>
  <c r="AH406" i="20"/>
  <c r="AH470" i="20"/>
  <c r="AH400" i="20"/>
  <c r="AH496" i="20"/>
  <c r="AH498" i="20"/>
  <c r="AH488" i="20"/>
  <c r="AH423" i="20"/>
  <c r="AH492" i="20"/>
  <c r="AH457" i="20"/>
  <c r="AH178" i="20"/>
  <c r="AH195" i="20"/>
  <c r="AH201" i="20"/>
  <c r="AH50" i="20"/>
  <c r="AH135" i="20"/>
  <c r="AH210" i="20"/>
  <c r="AH278" i="20"/>
  <c r="AH323" i="20"/>
  <c r="AH372" i="20"/>
  <c r="AH420" i="20"/>
  <c r="AH497" i="20"/>
  <c r="AH197" i="20"/>
  <c r="BL4" i="3" l="1"/>
  <c r="BL4" i="21" s="1"/>
  <c r="AI4" i="20"/>
  <c r="AI31" i="20"/>
  <c r="AI33" i="20"/>
  <c r="AI35" i="20"/>
  <c r="AI38" i="20"/>
  <c r="AI67" i="20"/>
  <c r="AI69" i="20"/>
  <c r="AI63" i="20"/>
  <c r="AI58" i="20"/>
  <c r="AI81" i="20"/>
  <c r="AI83" i="20"/>
  <c r="AI110" i="20"/>
  <c r="AI104" i="20"/>
  <c r="AI128" i="20"/>
  <c r="AI98" i="20"/>
  <c r="AI125" i="20"/>
  <c r="AI148" i="20"/>
  <c r="AI113" i="20"/>
  <c r="AI136" i="20"/>
  <c r="AI145" i="20"/>
  <c r="AI159" i="20"/>
  <c r="AI137" i="20"/>
  <c r="AI236" i="20"/>
  <c r="AI214" i="20"/>
  <c r="AI231" i="20"/>
  <c r="AI217" i="20"/>
  <c r="AI243" i="20"/>
  <c r="AI260" i="20"/>
  <c r="AI269" i="20"/>
  <c r="AI225" i="20"/>
  <c r="AI247" i="20"/>
  <c r="AI284" i="20"/>
  <c r="AI301" i="20"/>
  <c r="AI310" i="20"/>
  <c r="AI303" i="20"/>
  <c r="AI281" i="20"/>
  <c r="AI298" i="20"/>
  <c r="AI334" i="20"/>
  <c r="AI351" i="20"/>
  <c r="AI368" i="20"/>
  <c r="AI369" i="20"/>
  <c r="AI370" i="20"/>
  <c r="AI363" i="20"/>
  <c r="AI378" i="20"/>
  <c r="AI364" i="20"/>
  <c r="AI417" i="20"/>
  <c r="AI394" i="20"/>
  <c r="AI458" i="20"/>
  <c r="AI403" i="20"/>
  <c r="AI467" i="20"/>
  <c r="AI428" i="20"/>
  <c r="AI389" i="20"/>
  <c r="AI453" i="20"/>
  <c r="AI407" i="20"/>
  <c r="AI471" i="20"/>
  <c r="AI486" i="20"/>
  <c r="AI479" i="20"/>
  <c r="AI406" i="20"/>
  <c r="AI463" i="20"/>
  <c r="AI481" i="20"/>
  <c r="AI183" i="20"/>
  <c r="AI191" i="20"/>
  <c r="AI6" i="20"/>
  <c r="AI180" i="20"/>
  <c r="AI8" i="20"/>
  <c r="AI10" i="20"/>
  <c r="AI43" i="20"/>
  <c r="AI29" i="20"/>
  <c r="AI54" i="20"/>
  <c r="AI41" i="20"/>
  <c r="AI12" i="20"/>
  <c r="AI78" i="20"/>
  <c r="AI89" i="20"/>
  <c r="AI91" i="20"/>
  <c r="AI77" i="20"/>
  <c r="AI112" i="20"/>
  <c r="AI121" i="20"/>
  <c r="AI99" i="20"/>
  <c r="AI133" i="20"/>
  <c r="AI115" i="20"/>
  <c r="AI118" i="20"/>
  <c r="AI144" i="20"/>
  <c r="AI155" i="20"/>
  <c r="AI167" i="20"/>
  <c r="AI161" i="20"/>
  <c r="AI170" i="20"/>
  <c r="AI222" i="20"/>
  <c r="AI200" i="20"/>
  <c r="AI234" i="20"/>
  <c r="AI251" i="20"/>
  <c r="AI268" i="20"/>
  <c r="AI277" i="20"/>
  <c r="AI246" i="20"/>
  <c r="AI255" i="20"/>
  <c r="AI292" i="20"/>
  <c r="AI309" i="20"/>
  <c r="AI318" i="20"/>
  <c r="AI311" i="20"/>
  <c r="AI289" i="20"/>
  <c r="AI306" i="20"/>
  <c r="AI342" i="20"/>
  <c r="AI359" i="20"/>
  <c r="AI323" i="20"/>
  <c r="AI291" i="20"/>
  <c r="AI372" i="20"/>
  <c r="AI377" i="20"/>
  <c r="AI379" i="20"/>
  <c r="AI371" i="20"/>
  <c r="AI425" i="20"/>
  <c r="AI402" i="20"/>
  <c r="AI466" i="20"/>
  <c r="AI411" i="20"/>
  <c r="AI475" i="20"/>
  <c r="AI436" i="20"/>
  <c r="AI397" i="20"/>
  <c r="AI461" i="20"/>
  <c r="AI415" i="20"/>
  <c r="AI432" i="20"/>
  <c r="AI497" i="20"/>
  <c r="AI384" i="20"/>
  <c r="AI414" i="20"/>
  <c r="AI470" i="20"/>
  <c r="AI494" i="20"/>
  <c r="AI188" i="20"/>
  <c r="AI14" i="20"/>
  <c r="AI16" i="20"/>
  <c r="AI18" i="20"/>
  <c r="AI51" i="20"/>
  <c r="AI39" i="20"/>
  <c r="AI60" i="20"/>
  <c r="AI42" i="20"/>
  <c r="AI56" i="20"/>
  <c r="AI79" i="20"/>
  <c r="AI74" i="20"/>
  <c r="AI76" i="20"/>
  <c r="AI86" i="20"/>
  <c r="AI94" i="20"/>
  <c r="AI129" i="20"/>
  <c r="AI106" i="20"/>
  <c r="AI138" i="20"/>
  <c r="AI141" i="20"/>
  <c r="AI119" i="20"/>
  <c r="AI152" i="20"/>
  <c r="AI165" i="20"/>
  <c r="AI175" i="20"/>
  <c r="AI169" i="20"/>
  <c r="AI187" i="20"/>
  <c r="AI230" i="20"/>
  <c r="AI208" i="20"/>
  <c r="AI242" i="20"/>
  <c r="AI259" i="20"/>
  <c r="AI276" i="20"/>
  <c r="AI202" i="20"/>
  <c r="AI254" i="20"/>
  <c r="AI263" i="20"/>
  <c r="AI300" i="20"/>
  <c r="AI317" i="20"/>
  <c r="AI241" i="20"/>
  <c r="AI319" i="20"/>
  <c r="AI297" i="20"/>
  <c r="AI314" i="20"/>
  <c r="AI350" i="20"/>
  <c r="AI367" i="20"/>
  <c r="AI326" i="20"/>
  <c r="AI307" i="20"/>
  <c r="AI375" i="20"/>
  <c r="AI249" i="20"/>
  <c r="AI339" i="20"/>
  <c r="AI382" i="20"/>
  <c r="AI433" i="20"/>
  <c r="AI410" i="20"/>
  <c r="AI474" i="20"/>
  <c r="AI419" i="20"/>
  <c r="AI380" i="20"/>
  <c r="AI444" i="20"/>
  <c r="AI405" i="20"/>
  <c r="AI469" i="20"/>
  <c r="AI423" i="20"/>
  <c r="AI439" i="20"/>
  <c r="AI499" i="20"/>
  <c r="AI438" i="20"/>
  <c r="AI422" i="20"/>
  <c r="AI478" i="20"/>
  <c r="AI473" i="20"/>
  <c r="AI181" i="20"/>
  <c r="AI198" i="20"/>
  <c r="AI190" i="20"/>
  <c r="AI172" i="20"/>
  <c r="AI239" i="20"/>
  <c r="AI312" i="20"/>
  <c r="AI361" i="20"/>
  <c r="AI450" i="20"/>
  <c r="AI445" i="20"/>
  <c r="AI456" i="20"/>
  <c r="AI22" i="20"/>
  <c r="AI24" i="20"/>
  <c r="AI26" i="20"/>
  <c r="AI36" i="20"/>
  <c r="AI47" i="20"/>
  <c r="AI68" i="20"/>
  <c r="AI62" i="20"/>
  <c r="AI64" i="20"/>
  <c r="AI87" i="20"/>
  <c r="AI82" i="20"/>
  <c r="AI84" i="20"/>
  <c r="AI95" i="20"/>
  <c r="AI97" i="20"/>
  <c r="AI122" i="20"/>
  <c r="AI107" i="20"/>
  <c r="AI146" i="20"/>
  <c r="AI149" i="20"/>
  <c r="AI126" i="20"/>
  <c r="AI156" i="20"/>
  <c r="AI173" i="20"/>
  <c r="AI153" i="20"/>
  <c r="AI177" i="20"/>
  <c r="AI205" i="20"/>
  <c r="AI238" i="20"/>
  <c r="AI216" i="20"/>
  <c r="AI250" i="20"/>
  <c r="AI267" i="20"/>
  <c r="AI233" i="20"/>
  <c r="AI203" i="20"/>
  <c r="AI262" i="20"/>
  <c r="AI271" i="20"/>
  <c r="AI308" i="20"/>
  <c r="AI325" i="20"/>
  <c r="AI257" i="20"/>
  <c r="AI280" i="20"/>
  <c r="AI305" i="20"/>
  <c r="AI322" i="20"/>
  <c r="AI358" i="20"/>
  <c r="AI328" i="20"/>
  <c r="AI329" i="20"/>
  <c r="AI330" i="20"/>
  <c r="AI373" i="20"/>
  <c r="AI333" i="20"/>
  <c r="AI355" i="20"/>
  <c r="AI265" i="20"/>
  <c r="AI441" i="20"/>
  <c r="AI418" i="20"/>
  <c r="AI482" i="20"/>
  <c r="AI427" i="20"/>
  <c r="AI388" i="20"/>
  <c r="AI452" i="20"/>
  <c r="AI413" i="20"/>
  <c r="AI477" i="20"/>
  <c r="AI430" i="20"/>
  <c r="AI448" i="20"/>
  <c r="AI392" i="20"/>
  <c r="AI454" i="20"/>
  <c r="AI424" i="20"/>
  <c r="AI492" i="20"/>
  <c r="AI487" i="20"/>
  <c r="AI185" i="20"/>
  <c r="AI140" i="20"/>
  <c r="AI261" i="20"/>
  <c r="AI290" i="20"/>
  <c r="AI365" i="20"/>
  <c r="AI395" i="20"/>
  <c r="AI483" i="20"/>
  <c r="AI186" i="20"/>
  <c r="AI30" i="20"/>
  <c r="AI32" i="20"/>
  <c r="AI11" i="20"/>
  <c r="AI44" i="20"/>
  <c r="AI34" i="20"/>
  <c r="AI49" i="20"/>
  <c r="AI70" i="20"/>
  <c r="AI72" i="20"/>
  <c r="AI20" i="20"/>
  <c r="AI90" i="20"/>
  <c r="AI100" i="20"/>
  <c r="AI103" i="20"/>
  <c r="AI105" i="20"/>
  <c r="AI130" i="20"/>
  <c r="AI116" i="20"/>
  <c r="AI154" i="20"/>
  <c r="AI109" i="20"/>
  <c r="AI127" i="20"/>
  <c r="AI163" i="20"/>
  <c r="AI189" i="20"/>
  <c r="AI157" i="20"/>
  <c r="AI204" i="20"/>
  <c r="AI213" i="20"/>
  <c r="AI199" i="20"/>
  <c r="AI224" i="20"/>
  <c r="AI258" i="20"/>
  <c r="AI275" i="20"/>
  <c r="AI237" i="20"/>
  <c r="AI210" i="20"/>
  <c r="AI270" i="20"/>
  <c r="AI248" i="20"/>
  <c r="AI316" i="20"/>
  <c r="AI278" i="20"/>
  <c r="AI273" i="20"/>
  <c r="AI288" i="20"/>
  <c r="AI313" i="20"/>
  <c r="AI283" i="20"/>
  <c r="AI366" i="20"/>
  <c r="AI336" i="20"/>
  <c r="AI337" i="20"/>
  <c r="AI338" i="20"/>
  <c r="AI374" i="20"/>
  <c r="AI340" i="20"/>
  <c r="AI332" i="20"/>
  <c r="AI385" i="20"/>
  <c r="AI449" i="20"/>
  <c r="AI426" i="20"/>
  <c r="AI490" i="20"/>
  <c r="AI435" i="20"/>
  <c r="AI396" i="20"/>
  <c r="AI460" i="20"/>
  <c r="AI421" i="20"/>
  <c r="AI485" i="20"/>
  <c r="AI446" i="20"/>
  <c r="AI455" i="20"/>
  <c r="AI400" i="20"/>
  <c r="AI488" i="20"/>
  <c r="AI431" i="20"/>
  <c r="AI500" i="20"/>
  <c r="AI179" i="20"/>
  <c r="AI184" i="20"/>
  <c r="AI196" i="20"/>
  <c r="AI429" i="20"/>
  <c r="AI462" i="20"/>
  <c r="AI408" i="20"/>
  <c r="AI491" i="20"/>
  <c r="AI493" i="20"/>
  <c r="AI193" i="20"/>
  <c r="AI197" i="20"/>
  <c r="AI25" i="20"/>
  <c r="AI73" i="20"/>
  <c r="AI96" i="20"/>
  <c r="AI131" i="20"/>
  <c r="AI134" i="20"/>
  <c r="AI176" i="20"/>
  <c r="AI206" i="20"/>
  <c r="AI226" i="20"/>
  <c r="AI272" i="20"/>
  <c r="AI302" i="20"/>
  <c r="AI343" i="20"/>
  <c r="AI347" i="20"/>
  <c r="AI357" i="20"/>
  <c r="AI459" i="20"/>
  <c r="AI399" i="20"/>
  <c r="AI498" i="20"/>
  <c r="AI192" i="20"/>
  <c r="AI7" i="20"/>
  <c r="AI9" i="20"/>
  <c r="AI19" i="20"/>
  <c r="AI37" i="20"/>
  <c r="AI40" i="20"/>
  <c r="AI50" i="20"/>
  <c r="AI13" i="20"/>
  <c r="AI21" i="20"/>
  <c r="AI80" i="20"/>
  <c r="AI66" i="20"/>
  <c r="AI108" i="20"/>
  <c r="AI111" i="20"/>
  <c r="AI85" i="20"/>
  <c r="AI92" i="20"/>
  <c r="AI124" i="20"/>
  <c r="AI139" i="20"/>
  <c r="AI135" i="20"/>
  <c r="AI143" i="20"/>
  <c r="AI171" i="20"/>
  <c r="AI158" i="20"/>
  <c r="AI160" i="20"/>
  <c r="AI212" i="20"/>
  <c r="AI221" i="20"/>
  <c r="AI207" i="20"/>
  <c r="AI232" i="20"/>
  <c r="AI266" i="20"/>
  <c r="AI240" i="20"/>
  <c r="AI245" i="20"/>
  <c r="AI211" i="20"/>
  <c r="AI227" i="20"/>
  <c r="AI256" i="20"/>
  <c r="AI324" i="20"/>
  <c r="AI286" i="20"/>
  <c r="AI279" i="20"/>
  <c r="AI296" i="20"/>
  <c r="AI321" i="20"/>
  <c r="AI299" i="20"/>
  <c r="AI327" i="20"/>
  <c r="AI344" i="20"/>
  <c r="AI345" i="20"/>
  <c r="AI346" i="20"/>
  <c r="AI376" i="20"/>
  <c r="AI349" i="20"/>
  <c r="AI341" i="20"/>
  <c r="AI393" i="20"/>
  <c r="AI457" i="20"/>
  <c r="AI434" i="20"/>
  <c r="AI381" i="20"/>
  <c r="AI443" i="20"/>
  <c r="AI404" i="20"/>
  <c r="AI468" i="20"/>
  <c r="AI383" i="20"/>
  <c r="AI464" i="20"/>
  <c r="AI440" i="20"/>
  <c r="AI182" i="20"/>
  <c r="AI53" i="20"/>
  <c r="AI120" i="20"/>
  <c r="AI174" i="20"/>
  <c r="AI223" i="20"/>
  <c r="AI219" i="20"/>
  <c r="AI295" i="20"/>
  <c r="AI360" i="20"/>
  <c r="AI386" i="20"/>
  <c r="AI484" i="20"/>
  <c r="AI398" i="20"/>
  <c r="AI15" i="20"/>
  <c r="AI17" i="20"/>
  <c r="AI27" i="20"/>
  <c r="AI45" i="20"/>
  <c r="AI48" i="20"/>
  <c r="AI52" i="20"/>
  <c r="AI46" i="20"/>
  <c r="AI57" i="20"/>
  <c r="AI88" i="20"/>
  <c r="AI71" i="20"/>
  <c r="AI101" i="20"/>
  <c r="AI93" i="20"/>
  <c r="AI114" i="20"/>
  <c r="AI123" i="20"/>
  <c r="AI132" i="20"/>
  <c r="AI147" i="20"/>
  <c r="AI142" i="20"/>
  <c r="AI151" i="20"/>
  <c r="AI164" i="20"/>
  <c r="AI166" i="20"/>
  <c r="AI168" i="20"/>
  <c r="AI220" i="20"/>
  <c r="AI229" i="20"/>
  <c r="AI215" i="20"/>
  <c r="AI162" i="20"/>
  <c r="AI274" i="20"/>
  <c r="AI244" i="20"/>
  <c r="AI253" i="20"/>
  <c r="AI218" i="20"/>
  <c r="AI235" i="20"/>
  <c r="AI264" i="20"/>
  <c r="AI285" i="20"/>
  <c r="AI294" i="20"/>
  <c r="AI287" i="20"/>
  <c r="AI304" i="20"/>
  <c r="AI282" i="20"/>
  <c r="AI315" i="20"/>
  <c r="AI335" i="20"/>
  <c r="AI352" i="20"/>
  <c r="AI353" i="20"/>
  <c r="AI354" i="20"/>
  <c r="AI331" i="20"/>
  <c r="AI356" i="20"/>
  <c r="AI348" i="20"/>
  <c r="AI401" i="20"/>
  <c r="AI465" i="20"/>
  <c r="AI442" i="20"/>
  <c r="AI387" i="20"/>
  <c r="AI451" i="20"/>
  <c r="AI412" i="20"/>
  <c r="AI476" i="20"/>
  <c r="AI437" i="20"/>
  <c r="AI391" i="20"/>
  <c r="AI489" i="20"/>
  <c r="AI496" i="20"/>
  <c r="AI416" i="20"/>
  <c r="AI390" i="20"/>
  <c r="AI447" i="20"/>
  <c r="AI472" i="20"/>
  <c r="AI178" i="20"/>
  <c r="AI195" i="20"/>
  <c r="AI194" i="20"/>
  <c r="AI23" i="20"/>
  <c r="AI28" i="20"/>
  <c r="AI59" i="20"/>
  <c r="AI61" i="20"/>
  <c r="AI55" i="20"/>
  <c r="AI65" i="20"/>
  <c r="AI75" i="20"/>
  <c r="AI102" i="20"/>
  <c r="AI117" i="20"/>
  <c r="AI150" i="20"/>
  <c r="AI228" i="20"/>
  <c r="AI209" i="20"/>
  <c r="AI252" i="20"/>
  <c r="AI293" i="20"/>
  <c r="AI320" i="20"/>
  <c r="AI362" i="20"/>
  <c r="AI409" i="20"/>
  <c r="AI420" i="20"/>
  <c r="AI495" i="20"/>
  <c r="AI480" i="20"/>
  <c r="AI201" i="20"/>
  <c r="BM3" i="3" l="1"/>
  <c r="BM3" i="21" s="1"/>
  <c r="AJ4" i="20"/>
  <c r="AJ7" i="20"/>
  <c r="AJ9" i="20"/>
  <c r="AJ50" i="20"/>
  <c r="AJ38" i="20"/>
  <c r="AJ59" i="20"/>
  <c r="AJ68" i="20"/>
  <c r="AJ62" i="20"/>
  <c r="AJ77" i="20"/>
  <c r="AJ80" i="20"/>
  <c r="AJ57" i="20"/>
  <c r="AJ100" i="20"/>
  <c r="AJ111" i="20"/>
  <c r="AJ114" i="20"/>
  <c r="AJ108" i="20"/>
  <c r="AJ116" i="20"/>
  <c r="AJ139" i="20"/>
  <c r="AJ150" i="20"/>
  <c r="AJ151" i="20"/>
  <c r="AJ154" i="20"/>
  <c r="AJ136" i="20"/>
  <c r="AJ157" i="20"/>
  <c r="AJ235" i="20"/>
  <c r="AJ229" i="20"/>
  <c r="AJ199" i="20"/>
  <c r="AJ241" i="20"/>
  <c r="AJ250" i="20"/>
  <c r="AJ267" i="20"/>
  <c r="AJ276" i="20"/>
  <c r="AJ202" i="20"/>
  <c r="AJ246" i="20"/>
  <c r="AJ271" i="20"/>
  <c r="AJ272" i="20"/>
  <c r="AJ293" i="20"/>
  <c r="AJ310" i="20"/>
  <c r="AJ264" i="20"/>
  <c r="AJ289" i="20"/>
  <c r="AJ349" i="20"/>
  <c r="AJ374" i="20"/>
  <c r="AJ359" i="20"/>
  <c r="AJ326" i="20"/>
  <c r="AJ298" i="20"/>
  <c r="AJ373" i="20"/>
  <c r="AJ377" i="20"/>
  <c r="AJ355" i="20"/>
  <c r="AJ416" i="20"/>
  <c r="AJ393" i="20"/>
  <c r="AJ457" i="20"/>
  <c r="AJ410" i="20"/>
  <c r="AJ474" i="20"/>
  <c r="AJ443" i="20"/>
  <c r="AJ396" i="20"/>
  <c r="AJ460" i="20"/>
  <c r="AJ406" i="20"/>
  <c r="AJ478" i="20"/>
  <c r="AJ447" i="20"/>
  <c r="AJ463" i="20"/>
  <c r="AJ407" i="20"/>
  <c r="AJ488" i="20"/>
  <c r="AJ413" i="20"/>
  <c r="AJ183" i="20"/>
  <c r="AJ191" i="20"/>
  <c r="AJ6" i="20"/>
  <c r="AJ15" i="20"/>
  <c r="AJ17" i="20"/>
  <c r="AJ28" i="20"/>
  <c r="AJ46" i="20"/>
  <c r="AJ67" i="20"/>
  <c r="AJ48" i="20"/>
  <c r="AJ55" i="20"/>
  <c r="AJ85" i="20"/>
  <c r="AJ88" i="20"/>
  <c r="AJ70" i="20"/>
  <c r="AJ101" i="20"/>
  <c r="AJ84" i="20"/>
  <c r="AJ120" i="20"/>
  <c r="AJ123" i="20"/>
  <c r="AJ124" i="20"/>
  <c r="AJ147" i="20"/>
  <c r="AJ113" i="20"/>
  <c r="AJ144" i="20"/>
  <c r="AJ164" i="20"/>
  <c r="AJ158" i="20"/>
  <c r="AJ160" i="20"/>
  <c r="AJ204" i="20"/>
  <c r="AJ237" i="20"/>
  <c r="AJ207" i="20"/>
  <c r="AJ249" i="20"/>
  <c r="AJ258" i="20"/>
  <c r="AJ275" i="20"/>
  <c r="AJ169" i="20"/>
  <c r="AJ209" i="20"/>
  <c r="AJ254" i="20"/>
  <c r="AJ283" i="20"/>
  <c r="AJ284" i="20"/>
  <c r="AJ301" i="20"/>
  <c r="AJ318" i="20"/>
  <c r="AJ280" i="20"/>
  <c r="AJ297" i="20"/>
  <c r="AJ357" i="20"/>
  <c r="AJ290" i="20"/>
  <c r="AJ367" i="20"/>
  <c r="AJ329" i="20"/>
  <c r="AJ332" i="20"/>
  <c r="AJ376" i="20"/>
  <c r="AJ340" i="20"/>
  <c r="AJ362" i="20"/>
  <c r="AJ424" i="20"/>
  <c r="AJ401" i="20"/>
  <c r="AJ465" i="20"/>
  <c r="AJ418" i="20"/>
  <c r="AJ387" i="20"/>
  <c r="AJ451" i="20"/>
  <c r="AJ404" i="20"/>
  <c r="AJ468" i="20"/>
  <c r="AJ414" i="20"/>
  <c r="AJ430" i="20"/>
  <c r="AJ470" i="20"/>
  <c r="AJ477" i="20"/>
  <c r="AJ415" i="20"/>
  <c r="AJ491" i="20"/>
  <c r="AJ397" i="20"/>
  <c r="AJ182" i="20"/>
  <c r="AJ197" i="20"/>
  <c r="AJ13" i="20"/>
  <c r="AJ23" i="20"/>
  <c r="AJ25" i="20"/>
  <c r="AJ35" i="20"/>
  <c r="AJ39" i="20"/>
  <c r="AJ27" i="20"/>
  <c r="AJ49" i="20"/>
  <c r="AJ63" i="20"/>
  <c r="AJ78" i="20"/>
  <c r="AJ73" i="20"/>
  <c r="AJ75" i="20"/>
  <c r="AJ109" i="20"/>
  <c r="AJ93" i="20"/>
  <c r="AJ128" i="20"/>
  <c r="AJ131" i="20"/>
  <c r="AJ132" i="20"/>
  <c r="AJ140" i="20"/>
  <c r="AJ117" i="20"/>
  <c r="AJ162" i="20"/>
  <c r="AJ172" i="20"/>
  <c r="AJ166" i="20"/>
  <c r="AJ168" i="20"/>
  <c r="AJ212" i="20"/>
  <c r="AJ161" i="20"/>
  <c r="AJ215" i="20"/>
  <c r="AJ257" i="20"/>
  <c r="AJ266" i="20"/>
  <c r="AJ238" i="20"/>
  <c r="AJ233" i="20"/>
  <c r="AJ210" i="20"/>
  <c r="AJ262" i="20"/>
  <c r="AJ291" i="20"/>
  <c r="AJ292" i="20"/>
  <c r="AJ309" i="20"/>
  <c r="AJ279" i="20"/>
  <c r="AJ288" i="20"/>
  <c r="AJ305" i="20"/>
  <c r="AJ365" i="20"/>
  <c r="AJ306" i="20"/>
  <c r="AJ328" i="20"/>
  <c r="AJ337" i="20"/>
  <c r="AJ348" i="20"/>
  <c r="AJ331" i="20"/>
  <c r="AJ356" i="20"/>
  <c r="AJ381" i="20"/>
  <c r="AJ432" i="20"/>
  <c r="AJ409" i="20"/>
  <c r="AJ473" i="20"/>
  <c r="AJ426" i="20"/>
  <c r="AJ395" i="20"/>
  <c r="AJ459" i="20"/>
  <c r="AJ412" i="20"/>
  <c r="AJ476" i="20"/>
  <c r="AJ422" i="20"/>
  <c r="AJ437" i="20"/>
  <c r="AJ383" i="20"/>
  <c r="AJ486" i="20"/>
  <c r="AJ423" i="20"/>
  <c r="AJ499" i="20"/>
  <c r="AJ421" i="20"/>
  <c r="AJ178" i="20"/>
  <c r="AJ190" i="20"/>
  <c r="AJ181" i="20"/>
  <c r="AJ21" i="20"/>
  <c r="AJ31" i="20"/>
  <c r="AJ33" i="20"/>
  <c r="AJ43" i="20"/>
  <c r="AJ47" i="20"/>
  <c r="AJ45" i="20"/>
  <c r="AJ61" i="20"/>
  <c r="AJ71" i="20"/>
  <c r="AJ86" i="20"/>
  <c r="AJ81" i="20"/>
  <c r="AJ83" i="20"/>
  <c r="AJ91" i="20"/>
  <c r="AJ96" i="20"/>
  <c r="AJ121" i="20"/>
  <c r="AJ94" i="20"/>
  <c r="AJ137" i="20"/>
  <c r="AJ148" i="20"/>
  <c r="AJ118" i="20"/>
  <c r="AJ170" i="20"/>
  <c r="AJ134" i="20"/>
  <c r="AJ174" i="20"/>
  <c r="AJ176" i="20"/>
  <c r="AJ220" i="20"/>
  <c r="AJ206" i="20"/>
  <c r="AJ223" i="20"/>
  <c r="AJ265" i="20"/>
  <c r="AJ274" i="20"/>
  <c r="AJ240" i="20"/>
  <c r="AJ245" i="20"/>
  <c r="AJ217" i="20"/>
  <c r="AJ270" i="20"/>
  <c r="AJ299" i="20"/>
  <c r="AJ300" i="20"/>
  <c r="AJ317" i="20"/>
  <c r="AJ287" i="20"/>
  <c r="AJ296" i="20"/>
  <c r="AJ313" i="20"/>
  <c r="AJ334" i="20"/>
  <c r="AJ319" i="20"/>
  <c r="AJ336" i="20"/>
  <c r="AJ345" i="20"/>
  <c r="AJ364" i="20"/>
  <c r="AJ338" i="20"/>
  <c r="AJ378" i="20"/>
  <c r="AJ379" i="20"/>
  <c r="AJ440" i="20"/>
  <c r="AJ417" i="20"/>
  <c r="AJ481" i="20"/>
  <c r="AJ434" i="20"/>
  <c r="AJ403" i="20"/>
  <c r="AJ467" i="20"/>
  <c r="AJ420" i="20"/>
  <c r="AJ484" i="20"/>
  <c r="AJ472" i="20"/>
  <c r="AJ446" i="20"/>
  <c r="AJ439" i="20"/>
  <c r="AJ497" i="20"/>
  <c r="AJ429" i="20"/>
  <c r="AJ500" i="20"/>
  <c r="AJ485" i="20"/>
  <c r="AJ186" i="20"/>
  <c r="AJ196" i="20"/>
  <c r="AJ193" i="20"/>
  <c r="AJ29" i="20"/>
  <c r="AJ8" i="20"/>
  <c r="AJ10" i="20"/>
  <c r="AJ36" i="20"/>
  <c r="AJ19" i="20"/>
  <c r="AJ51" i="20"/>
  <c r="AJ69" i="20"/>
  <c r="AJ11" i="20"/>
  <c r="AJ65" i="20"/>
  <c r="AJ89" i="20"/>
  <c r="AJ99" i="20"/>
  <c r="AJ102" i="20"/>
  <c r="AJ104" i="20"/>
  <c r="AJ129" i="20"/>
  <c r="AJ97" i="20"/>
  <c r="AJ145" i="20"/>
  <c r="AJ141" i="20"/>
  <c r="AJ125" i="20"/>
  <c r="AJ156" i="20"/>
  <c r="AJ155" i="20"/>
  <c r="AJ152" i="20"/>
  <c r="AJ203" i="20"/>
  <c r="AJ228" i="20"/>
  <c r="AJ214" i="20"/>
  <c r="AJ231" i="20"/>
  <c r="AJ273" i="20"/>
  <c r="AJ226" i="20"/>
  <c r="AJ244" i="20"/>
  <c r="AJ253" i="20"/>
  <c r="AJ218" i="20"/>
  <c r="AJ239" i="20"/>
  <c r="AJ307" i="20"/>
  <c r="AJ308" i="20"/>
  <c r="AJ278" i="20"/>
  <c r="AJ295" i="20"/>
  <c r="AJ304" i="20"/>
  <c r="AJ321" i="20"/>
  <c r="AJ342" i="20"/>
  <c r="AJ327" i="20"/>
  <c r="AJ344" i="20"/>
  <c r="AJ353" i="20"/>
  <c r="AJ371" i="20"/>
  <c r="AJ347" i="20"/>
  <c r="AJ282" i="20"/>
  <c r="AJ384" i="20"/>
  <c r="AJ448" i="20"/>
  <c r="AJ425" i="20"/>
  <c r="AJ489" i="20"/>
  <c r="AJ442" i="20"/>
  <c r="AJ411" i="20"/>
  <c r="AJ475" i="20"/>
  <c r="AJ428" i="20"/>
  <c r="AJ389" i="20"/>
  <c r="AJ480" i="20"/>
  <c r="AJ453" i="20"/>
  <c r="AJ455" i="20"/>
  <c r="AJ492" i="20"/>
  <c r="AJ438" i="20"/>
  <c r="AJ405" i="20"/>
  <c r="AJ184" i="20"/>
  <c r="AJ14" i="20"/>
  <c r="AJ16" i="20"/>
  <c r="AJ18" i="20"/>
  <c r="AJ44" i="20"/>
  <c r="AJ20" i="20"/>
  <c r="AJ53" i="20"/>
  <c r="AJ34" i="20"/>
  <c r="AJ12" i="20"/>
  <c r="AJ79" i="20"/>
  <c r="AJ74" i="20"/>
  <c r="AJ107" i="20"/>
  <c r="AJ110" i="20"/>
  <c r="AJ112" i="20"/>
  <c r="AJ122" i="20"/>
  <c r="AJ98" i="20"/>
  <c r="AJ153" i="20"/>
  <c r="AJ149" i="20"/>
  <c r="AJ126" i="20"/>
  <c r="AJ163" i="20"/>
  <c r="AJ165" i="20"/>
  <c r="AJ159" i="20"/>
  <c r="AJ211" i="20"/>
  <c r="AJ205" i="20"/>
  <c r="AJ222" i="20"/>
  <c r="AJ200" i="20"/>
  <c r="AJ224" i="20"/>
  <c r="AJ243" i="20"/>
  <c r="AJ252" i="20"/>
  <c r="AJ261" i="20"/>
  <c r="AJ225" i="20"/>
  <c r="AJ247" i="20"/>
  <c r="AJ315" i="20"/>
  <c r="AJ316" i="20"/>
  <c r="AJ286" i="20"/>
  <c r="AJ303" i="20"/>
  <c r="AJ312" i="20"/>
  <c r="AJ325" i="20"/>
  <c r="AJ350" i="20"/>
  <c r="AJ335" i="20"/>
  <c r="AJ352" i="20"/>
  <c r="AJ361" i="20"/>
  <c r="AJ372" i="20"/>
  <c r="AJ354" i="20"/>
  <c r="AJ330" i="20"/>
  <c r="AJ392" i="20"/>
  <c r="AJ456" i="20"/>
  <c r="AJ433" i="20"/>
  <c r="AJ386" i="20"/>
  <c r="AJ450" i="20"/>
  <c r="AJ419" i="20"/>
  <c r="AJ483" i="20"/>
  <c r="AJ436" i="20"/>
  <c r="AJ382" i="20"/>
  <c r="AJ482" i="20"/>
  <c r="AJ462" i="20"/>
  <c r="AJ496" i="20"/>
  <c r="AJ490" i="20"/>
  <c r="AJ445" i="20"/>
  <c r="AJ471" i="20"/>
  <c r="AJ180" i="20"/>
  <c r="AJ198" i="20"/>
  <c r="AJ194" i="20"/>
  <c r="AJ22" i="20"/>
  <c r="AJ24" i="20"/>
  <c r="AJ26" i="20"/>
  <c r="AJ52" i="20"/>
  <c r="AJ58" i="20"/>
  <c r="AJ54" i="20"/>
  <c r="AJ40" i="20"/>
  <c r="AJ56" i="20"/>
  <c r="AJ87" i="20"/>
  <c r="AJ82" i="20"/>
  <c r="AJ115" i="20"/>
  <c r="AJ95" i="20"/>
  <c r="AJ119" i="20"/>
  <c r="AJ130" i="20"/>
  <c r="AJ105" i="20"/>
  <c r="AJ138" i="20"/>
  <c r="AJ135" i="20"/>
  <c r="AJ133" i="20"/>
  <c r="AJ171" i="20"/>
  <c r="AJ173" i="20"/>
  <c r="AJ167" i="20"/>
  <c r="AJ219" i="20"/>
  <c r="AJ213" i="20"/>
  <c r="AJ230" i="20"/>
  <c r="AJ208" i="20"/>
  <c r="AJ234" i="20"/>
  <c r="AJ251" i="20"/>
  <c r="AJ260" i="20"/>
  <c r="AJ269" i="20"/>
  <c r="AJ232" i="20"/>
  <c r="AJ255" i="20"/>
  <c r="AJ323" i="20"/>
  <c r="AJ324" i="20"/>
  <c r="AJ294" i="20"/>
  <c r="AJ311" i="20"/>
  <c r="AJ320" i="20"/>
  <c r="AJ333" i="20"/>
  <c r="AJ358" i="20"/>
  <c r="AJ343" i="20"/>
  <c r="AJ360" i="20"/>
  <c r="AJ369" i="20"/>
  <c r="AJ375" i="20"/>
  <c r="AJ363" i="20"/>
  <c r="AJ339" i="20"/>
  <c r="AJ400" i="20"/>
  <c r="AJ464" i="20"/>
  <c r="AJ441" i="20"/>
  <c r="AJ394" i="20"/>
  <c r="AJ458" i="20"/>
  <c r="AJ427" i="20"/>
  <c r="AJ380" i="20"/>
  <c r="AJ444" i="20"/>
  <c r="AJ390" i="20"/>
  <c r="AJ487" i="20"/>
  <c r="AJ469" i="20"/>
  <c r="AJ498" i="20"/>
  <c r="AJ391" i="20"/>
  <c r="AJ454" i="20"/>
  <c r="AJ479" i="20"/>
  <c r="AJ179" i="20"/>
  <c r="AJ195" i="20"/>
  <c r="AJ188" i="20"/>
  <c r="AJ30" i="20"/>
  <c r="AJ32" i="20"/>
  <c r="AJ42" i="20"/>
  <c r="AJ37" i="20"/>
  <c r="AJ66" i="20"/>
  <c r="AJ60" i="20"/>
  <c r="AJ41" i="20"/>
  <c r="AJ64" i="20"/>
  <c r="AJ72" i="20"/>
  <c r="AJ90" i="20"/>
  <c r="AJ76" i="20"/>
  <c r="AJ103" i="20"/>
  <c r="AJ127" i="20"/>
  <c r="AJ92" i="20"/>
  <c r="AJ106" i="20"/>
  <c r="AJ146" i="20"/>
  <c r="AJ142" i="20"/>
  <c r="AJ143" i="20"/>
  <c r="AJ187" i="20"/>
  <c r="AJ189" i="20"/>
  <c r="AJ175" i="20"/>
  <c r="AJ227" i="20"/>
  <c r="AJ221" i="20"/>
  <c r="AJ177" i="20"/>
  <c r="AJ216" i="20"/>
  <c r="AJ242" i="20"/>
  <c r="AJ259" i="20"/>
  <c r="AJ268" i="20"/>
  <c r="AJ277" i="20"/>
  <c r="AJ236" i="20"/>
  <c r="AJ263" i="20"/>
  <c r="AJ256" i="20"/>
  <c r="AJ285" i="20"/>
  <c r="AJ302" i="20"/>
  <c r="AJ248" i="20"/>
  <c r="AJ281" i="20"/>
  <c r="AJ341" i="20"/>
  <c r="AJ366" i="20"/>
  <c r="AJ351" i="20"/>
  <c r="AJ368" i="20"/>
  <c r="AJ322" i="20"/>
  <c r="AJ314" i="20"/>
  <c r="AJ370" i="20"/>
  <c r="AJ346" i="20"/>
  <c r="AJ408" i="20"/>
  <c r="AJ385" i="20"/>
  <c r="AJ449" i="20"/>
  <c r="AJ402" i="20"/>
  <c r="AJ466" i="20"/>
  <c r="AJ435" i="20"/>
  <c r="AJ388" i="20"/>
  <c r="AJ452" i="20"/>
  <c r="AJ398" i="20"/>
  <c r="AJ494" i="20"/>
  <c r="AJ495" i="20"/>
  <c r="AJ431" i="20"/>
  <c r="AJ399" i="20"/>
  <c r="AJ461" i="20"/>
  <c r="AJ493" i="20"/>
  <c r="AJ185" i="20"/>
  <c r="AJ192" i="20"/>
  <c r="AJ201" i="20"/>
  <c r="BM4" i="3" l="1"/>
  <c r="BM4" i="21" s="1"/>
  <c r="AK4" i="20"/>
  <c r="AK14" i="20"/>
  <c r="AK16" i="20"/>
  <c r="AK27" i="20"/>
  <c r="AK35" i="20"/>
  <c r="AK44" i="20"/>
  <c r="AK52" i="20"/>
  <c r="AK40" i="20"/>
  <c r="AK84" i="20"/>
  <c r="AK56" i="20"/>
  <c r="AK71" i="20"/>
  <c r="AK107" i="20"/>
  <c r="AK102" i="20"/>
  <c r="AK126" i="20"/>
  <c r="AK112" i="20"/>
  <c r="AK105" i="20"/>
  <c r="AK145" i="20"/>
  <c r="AK155" i="20"/>
  <c r="AK161" i="20"/>
  <c r="AK187" i="20"/>
  <c r="AK125" i="20"/>
  <c r="AK167" i="20"/>
  <c r="AK176" i="20"/>
  <c r="AK228" i="20"/>
  <c r="AK222" i="20"/>
  <c r="AK256" i="20"/>
  <c r="AK273" i="20"/>
  <c r="AK231" i="20"/>
  <c r="AK240" i="20"/>
  <c r="AK253" i="20"/>
  <c r="AK235" i="20"/>
  <c r="AK306" i="20"/>
  <c r="AK307" i="20"/>
  <c r="AK324" i="20"/>
  <c r="AK325" i="20"/>
  <c r="AK295" i="20"/>
  <c r="AK312" i="20"/>
  <c r="AK348" i="20"/>
  <c r="AK365" i="20"/>
  <c r="AK216" i="20"/>
  <c r="AK297" i="20"/>
  <c r="AK368" i="20"/>
  <c r="AK369" i="20"/>
  <c r="AK331" i="20"/>
  <c r="AK383" i="20"/>
  <c r="AK447" i="20"/>
  <c r="AK416" i="20"/>
  <c r="AK480" i="20"/>
  <c r="AK425" i="20"/>
  <c r="AK381" i="20"/>
  <c r="AK442" i="20"/>
  <c r="AK387" i="20"/>
  <c r="AK451" i="20"/>
  <c r="AK397" i="20"/>
  <c r="AK493" i="20"/>
  <c r="AK461" i="20"/>
  <c r="AK495" i="20"/>
  <c r="AK460" i="20"/>
  <c r="AK498" i="20"/>
  <c r="AK492" i="20"/>
  <c r="AK186" i="20"/>
  <c r="AK195" i="20"/>
  <c r="AK6" i="20"/>
  <c r="AK429" i="20"/>
  <c r="AK478" i="20"/>
  <c r="AK22" i="20"/>
  <c r="AK24" i="20"/>
  <c r="AK41" i="20"/>
  <c r="AK43" i="20"/>
  <c r="AK57" i="20"/>
  <c r="AK53" i="20"/>
  <c r="AK62" i="20"/>
  <c r="AK77" i="20"/>
  <c r="AK72" i="20"/>
  <c r="AK74" i="20"/>
  <c r="AK100" i="20"/>
  <c r="AK110" i="20"/>
  <c r="AK134" i="20"/>
  <c r="AK121" i="20"/>
  <c r="AK116" i="20"/>
  <c r="AK96" i="20"/>
  <c r="AK115" i="20"/>
  <c r="AK169" i="20"/>
  <c r="AK154" i="20"/>
  <c r="AK133" i="20"/>
  <c r="AK175" i="20"/>
  <c r="AK203" i="20"/>
  <c r="AK236" i="20"/>
  <c r="AK230" i="20"/>
  <c r="AK264" i="20"/>
  <c r="AK157" i="20"/>
  <c r="AK243" i="20"/>
  <c r="AK244" i="20"/>
  <c r="AK261" i="20"/>
  <c r="AK246" i="20"/>
  <c r="AK314" i="20"/>
  <c r="AK315" i="20"/>
  <c r="AK247" i="20"/>
  <c r="AK278" i="20"/>
  <c r="AK303" i="20"/>
  <c r="AK320" i="20"/>
  <c r="AK356" i="20"/>
  <c r="AK373" i="20"/>
  <c r="AK327" i="20"/>
  <c r="AK313" i="20"/>
  <c r="AK330" i="20"/>
  <c r="AK371" i="20"/>
  <c r="AK338" i="20"/>
  <c r="AK391" i="20"/>
  <c r="AK455" i="20"/>
  <c r="AK424" i="20"/>
  <c r="AK488" i="20"/>
  <c r="AK433" i="20"/>
  <c r="AK386" i="20"/>
  <c r="AK450" i="20"/>
  <c r="AK395" i="20"/>
  <c r="AK459" i="20"/>
  <c r="AK405" i="20"/>
  <c r="AK396" i="20"/>
  <c r="AK491" i="20"/>
  <c r="AK398" i="20"/>
  <c r="AK496" i="20"/>
  <c r="AK406" i="20"/>
  <c r="AK468" i="20"/>
  <c r="AK183" i="20"/>
  <c r="AK198" i="20"/>
  <c r="AK185" i="20"/>
  <c r="AK470" i="20"/>
  <c r="AK181" i="20"/>
  <c r="AK12" i="20"/>
  <c r="AK30" i="20"/>
  <c r="AK32" i="20"/>
  <c r="AK49" i="20"/>
  <c r="AK51" i="20"/>
  <c r="AK65" i="20"/>
  <c r="AK54" i="20"/>
  <c r="AK70" i="20"/>
  <c r="AK85" i="20"/>
  <c r="AK80" i="20"/>
  <c r="AK82" i="20"/>
  <c r="AK108" i="20"/>
  <c r="AK95" i="20"/>
  <c r="AK119" i="20"/>
  <c r="AK129" i="20"/>
  <c r="AK124" i="20"/>
  <c r="AK104" i="20"/>
  <c r="AK140" i="20"/>
  <c r="AK162" i="20"/>
  <c r="AK164" i="20"/>
  <c r="AK158" i="20"/>
  <c r="AK202" i="20"/>
  <c r="AK211" i="20"/>
  <c r="AK205" i="20"/>
  <c r="AK168" i="20"/>
  <c r="AK272" i="20"/>
  <c r="AK224" i="20"/>
  <c r="AK251" i="20"/>
  <c r="AK252" i="20"/>
  <c r="AK269" i="20"/>
  <c r="AK254" i="20"/>
  <c r="AK322" i="20"/>
  <c r="AK323" i="20"/>
  <c r="AK263" i="20"/>
  <c r="AK286" i="20"/>
  <c r="AK311" i="20"/>
  <c r="AK255" i="20"/>
  <c r="AK364" i="20"/>
  <c r="AK334" i="20"/>
  <c r="AK335" i="20"/>
  <c r="AK318" i="20"/>
  <c r="AK339" i="20"/>
  <c r="AK382" i="20"/>
  <c r="AK347" i="20"/>
  <c r="AK399" i="20"/>
  <c r="AK463" i="20"/>
  <c r="AK432" i="20"/>
  <c r="AK361" i="20"/>
  <c r="AK441" i="20"/>
  <c r="AK394" i="20"/>
  <c r="AK458" i="20"/>
  <c r="AK403" i="20"/>
  <c r="AK467" i="20"/>
  <c r="AK413" i="20"/>
  <c r="AK404" i="20"/>
  <c r="AK430" i="20"/>
  <c r="AK422" i="20"/>
  <c r="AK390" i="20"/>
  <c r="AK414" i="20"/>
  <c r="AK500" i="20"/>
  <c r="AK190" i="20"/>
  <c r="AK462" i="20"/>
  <c r="AK188" i="20"/>
  <c r="AK20" i="20"/>
  <c r="AK7" i="20"/>
  <c r="AK9" i="20"/>
  <c r="AK10" i="20"/>
  <c r="AK36" i="20"/>
  <c r="AK58" i="20"/>
  <c r="AK60" i="20"/>
  <c r="AK39" i="20"/>
  <c r="AK78" i="20"/>
  <c r="AK88" i="20"/>
  <c r="AK92" i="20"/>
  <c r="AK83" i="20"/>
  <c r="AK103" i="20"/>
  <c r="AK127" i="20"/>
  <c r="AK122" i="20"/>
  <c r="AK132" i="20"/>
  <c r="AK138" i="20"/>
  <c r="AK148" i="20"/>
  <c r="AK170" i="20"/>
  <c r="AK172" i="20"/>
  <c r="AK166" i="20"/>
  <c r="AK210" i="20"/>
  <c r="AK219" i="20"/>
  <c r="AK213" i="20"/>
  <c r="AK177" i="20"/>
  <c r="AK200" i="20"/>
  <c r="AK242" i="20"/>
  <c r="AK259" i="20"/>
  <c r="AK260" i="20"/>
  <c r="AK277" i="20"/>
  <c r="AK262" i="20"/>
  <c r="AK223" i="20"/>
  <c r="AK284" i="20"/>
  <c r="AK285" i="20"/>
  <c r="AK294" i="20"/>
  <c r="AK319" i="20"/>
  <c r="AK271" i="20"/>
  <c r="AK208" i="20"/>
  <c r="AK342" i="20"/>
  <c r="AK343" i="20"/>
  <c r="AK328" i="20"/>
  <c r="AK346" i="20"/>
  <c r="AK326" i="20"/>
  <c r="AK354" i="20"/>
  <c r="AK407" i="20"/>
  <c r="AK379" i="20"/>
  <c r="AK440" i="20"/>
  <c r="AK385" i="20"/>
  <c r="AK449" i="20"/>
  <c r="AK402" i="20"/>
  <c r="AK466" i="20"/>
  <c r="AK411" i="20"/>
  <c r="AK475" i="20"/>
  <c r="AK421" i="20"/>
  <c r="AK412" i="20"/>
  <c r="AK437" i="20"/>
  <c r="AK445" i="20"/>
  <c r="AK486" i="20"/>
  <c r="AK438" i="20"/>
  <c r="AK436" i="20"/>
  <c r="AK179" i="20"/>
  <c r="AK194" i="20"/>
  <c r="AK453" i="20"/>
  <c r="AK196" i="20"/>
  <c r="AK28" i="20"/>
  <c r="AK15" i="20"/>
  <c r="AK17" i="20"/>
  <c r="AK18" i="20"/>
  <c r="AK37" i="20"/>
  <c r="AK66" i="20"/>
  <c r="AK68" i="20"/>
  <c r="AK55" i="20"/>
  <c r="AK86" i="20"/>
  <c r="AK73" i="20"/>
  <c r="AK98" i="20"/>
  <c r="AK101" i="20"/>
  <c r="AK111" i="20"/>
  <c r="AK135" i="20"/>
  <c r="AK130" i="20"/>
  <c r="AK136" i="20"/>
  <c r="AK146" i="20"/>
  <c r="AK141" i="20"/>
  <c r="AK151" i="20"/>
  <c r="AK165" i="20"/>
  <c r="AK174" i="20"/>
  <c r="AK218" i="20"/>
  <c r="AK227" i="20"/>
  <c r="AK221" i="20"/>
  <c r="AK199" i="20"/>
  <c r="AK241" i="20"/>
  <c r="AK250" i="20"/>
  <c r="AK267" i="20"/>
  <c r="AK268" i="20"/>
  <c r="AK209" i="20"/>
  <c r="AK270" i="20"/>
  <c r="AK239" i="20"/>
  <c r="AK292" i="20"/>
  <c r="AK293" i="20"/>
  <c r="AK302" i="20"/>
  <c r="AK280" i="20"/>
  <c r="AK289" i="20"/>
  <c r="AK333" i="20"/>
  <c r="AK350" i="20"/>
  <c r="AK351" i="20"/>
  <c r="AK336" i="20"/>
  <c r="AK355" i="20"/>
  <c r="AK372" i="20"/>
  <c r="AK363" i="20"/>
  <c r="AK415" i="20"/>
  <c r="AK384" i="20"/>
  <c r="AK448" i="20"/>
  <c r="AK393" i="20"/>
  <c r="AK457" i="20"/>
  <c r="AK410" i="20"/>
  <c r="AK474" i="20"/>
  <c r="AK419" i="20"/>
  <c r="AK483" i="20"/>
  <c r="AK471" i="20"/>
  <c r="AK420" i="20"/>
  <c r="AK446" i="20"/>
  <c r="AK454" i="20"/>
  <c r="AK497" i="20"/>
  <c r="AK452" i="20"/>
  <c r="AK182" i="20"/>
  <c r="AK180" i="20"/>
  <c r="AK193" i="20"/>
  <c r="AK487" i="20"/>
  <c r="AK192" i="20"/>
  <c r="AK191" i="20"/>
  <c r="AK13" i="20"/>
  <c r="AK23" i="20"/>
  <c r="AK25" i="20"/>
  <c r="AK26" i="20"/>
  <c r="AK45" i="20"/>
  <c r="AK59" i="20"/>
  <c r="AK48" i="20"/>
  <c r="AK63" i="20"/>
  <c r="AK79" i="20"/>
  <c r="AK81" i="20"/>
  <c r="AK106" i="20"/>
  <c r="AK109" i="20"/>
  <c r="AK93" i="20"/>
  <c r="AK120" i="20"/>
  <c r="AK123" i="20"/>
  <c r="AK144" i="20"/>
  <c r="AK94" i="20"/>
  <c r="AK149" i="20"/>
  <c r="AK156" i="20"/>
  <c r="AK173" i="20"/>
  <c r="AK143" i="20"/>
  <c r="AK226" i="20"/>
  <c r="AK204" i="20"/>
  <c r="AK229" i="20"/>
  <c r="AK207" i="20"/>
  <c r="AK249" i="20"/>
  <c r="AK258" i="20"/>
  <c r="AK275" i="20"/>
  <c r="AK276" i="20"/>
  <c r="AK217" i="20"/>
  <c r="AK282" i="20"/>
  <c r="AK283" i="20"/>
  <c r="AK300" i="20"/>
  <c r="AK301" i="20"/>
  <c r="AK310" i="20"/>
  <c r="AK288" i="20"/>
  <c r="AK305" i="20"/>
  <c r="AK341" i="20"/>
  <c r="AK358" i="20"/>
  <c r="AK359" i="20"/>
  <c r="AK344" i="20"/>
  <c r="AK362" i="20"/>
  <c r="AK375" i="20"/>
  <c r="AK370" i="20"/>
  <c r="AK423" i="20"/>
  <c r="AK392" i="20"/>
  <c r="AK456" i="20"/>
  <c r="AK401" i="20"/>
  <c r="AK465" i="20"/>
  <c r="AK418" i="20"/>
  <c r="AK482" i="20"/>
  <c r="AK427" i="20"/>
  <c r="AK388" i="20"/>
  <c r="AK476" i="20"/>
  <c r="AK499" i="20"/>
  <c r="AK21" i="20"/>
  <c r="AK31" i="20"/>
  <c r="AK11" i="20"/>
  <c r="AK42" i="20"/>
  <c r="AK38" i="20"/>
  <c r="AK67" i="20"/>
  <c r="AK61" i="20"/>
  <c r="AK64" i="20"/>
  <c r="AK87" i="20"/>
  <c r="AK89" i="20"/>
  <c r="AK114" i="20"/>
  <c r="AK90" i="20"/>
  <c r="AK113" i="20"/>
  <c r="AK128" i="20"/>
  <c r="AK131" i="20"/>
  <c r="AK152" i="20"/>
  <c r="AK139" i="20"/>
  <c r="AK142" i="20"/>
  <c r="AK163" i="20"/>
  <c r="AK189" i="20"/>
  <c r="AK153" i="20"/>
  <c r="AK234" i="20"/>
  <c r="AK212" i="20"/>
  <c r="AK206" i="20"/>
  <c r="AK215" i="20"/>
  <c r="AK257" i="20"/>
  <c r="AK266" i="20"/>
  <c r="AK237" i="20"/>
  <c r="AK233" i="20"/>
  <c r="AK225" i="20"/>
  <c r="AK290" i="20"/>
  <c r="AK291" i="20"/>
  <c r="AK308" i="20"/>
  <c r="AK309" i="20"/>
  <c r="AK279" i="20"/>
  <c r="AK296" i="20"/>
  <c r="AK332" i="20"/>
  <c r="AK349" i="20"/>
  <c r="AK366" i="20"/>
  <c r="AK367" i="20"/>
  <c r="AK352" i="20"/>
  <c r="AK337" i="20"/>
  <c r="AK376" i="20"/>
  <c r="AK377" i="20"/>
  <c r="AK431" i="20"/>
  <c r="AK400" i="20"/>
  <c r="AK464" i="20"/>
  <c r="AK409" i="20"/>
  <c r="AK473" i="20"/>
  <c r="AK426" i="20"/>
  <c r="AK490" i="20"/>
  <c r="AK435" i="20"/>
  <c r="AK378" i="20"/>
  <c r="AK479" i="20"/>
  <c r="AK489" i="20"/>
  <c r="AK428" i="20"/>
  <c r="AK29" i="20"/>
  <c r="AK8" i="20"/>
  <c r="AK19" i="20"/>
  <c r="AK33" i="20"/>
  <c r="AK46" i="20"/>
  <c r="AK50" i="20"/>
  <c r="AK34" i="20"/>
  <c r="AK76" i="20"/>
  <c r="AK47" i="20"/>
  <c r="AK69" i="20"/>
  <c r="AK99" i="20"/>
  <c r="AK91" i="20"/>
  <c r="AK118" i="20"/>
  <c r="AK75" i="20"/>
  <c r="AK97" i="20"/>
  <c r="AK137" i="20"/>
  <c r="AK147" i="20"/>
  <c r="AK150" i="20"/>
  <c r="AK171" i="20"/>
  <c r="AK117" i="20"/>
  <c r="AK159" i="20"/>
  <c r="AK160" i="20"/>
  <c r="AK220" i="20"/>
  <c r="AK214" i="20"/>
  <c r="AK248" i="20"/>
  <c r="AK265" i="20"/>
  <c r="AK274" i="20"/>
  <c r="AK238" i="20"/>
  <c r="AK245" i="20"/>
  <c r="AK232" i="20"/>
  <c r="AK298" i="20"/>
  <c r="AK299" i="20"/>
  <c r="AK316" i="20"/>
  <c r="AK317" i="20"/>
  <c r="AK287" i="20"/>
  <c r="AK304" i="20"/>
  <c r="AK340" i="20"/>
  <c r="AK357" i="20"/>
  <c r="AK374" i="20"/>
  <c r="AK281" i="20"/>
  <c r="AK360" i="20"/>
  <c r="AK353" i="20"/>
  <c r="AK321" i="20"/>
  <c r="AK380" i="20"/>
  <c r="AK439" i="20"/>
  <c r="AK408" i="20"/>
  <c r="AK472" i="20"/>
  <c r="AK417" i="20"/>
  <c r="AK481" i="20"/>
  <c r="AK434" i="20"/>
  <c r="AK329" i="20"/>
  <c r="AK443" i="20"/>
  <c r="AK389" i="20"/>
  <c r="AK485" i="20"/>
  <c r="AK494" i="20"/>
  <c r="AK469" i="20"/>
  <c r="AK444" i="20"/>
  <c r="AK484" i="20"/>
  <c r="AK477" i="20"/>
  <c r="AK178" i="20"/>
  <c r="AK197" i="20"/>
  <c r="AK201" i="20"/>
  <c r="AK184" i="20"/>
  <c r="AK345" i="20"/>
  <c r="BN3" i="3" l="1"/>
  <c r="BN3" i="21" s="1"/>
  <c r="AL4" i="20"/>
  <c r="AL13" i="20"/>
  <c r="AL23" i="20"/>
  <c r="AL32" i="20"/>
  <c r="AL35" i="20"/>
  <c r="AL45" i="20"/>
  <c r="AL66" i="20"/>
  <c r="AL60" i="20"/>
  <c r="AL68" i="20"/>
  <c r="AL86" i="20"/>
  <c r="AL94" i="20"/>
  <c r="AL99" i="20"/>
  <c r="AL70" i="20"/>
  <c r="AL117" i="20"/>
  <c r="AL103" i="20"/>
  <c r="AL128" i="20"/>
  <c r="AL116" i="20"/>
  <c r="AL123" i="20"/>
  <c r="AL140" i="20"/>
  <c r="AL150" i="20"/>
  <c r="AL171" i="20"/>
  <c r="AL158" i="20"/>
  <c r="AL233" i="20"/>
  <c r="AL227" i="20"/>
  <c r="AL213" i="20"/>
  <c r="AL223" i="20"/>
  <c r="AL264" i="20"/>
  <c r="AL249" i="20"/>
  <c r="AL266" i="20"/>
  <c r="AL275" i="20"/>
  <c r="AL276" i="20"/>
  <c r="AL281" i="20"/>
  <c r="AL298" i="20"/>
  <c r="AL299" i="20"/>
  <c r="AL316" i="20"/>
  <c r="AL294" i="20"/>
  <c r="AL279" i="20"/>
  <c r="AL347" i="20"/>
  <c r="AL356" i="20"/>
  <c r="AL373" i="20"/>
  <c r="AL366" i="20"/>
  <c r="AL336" i="20"/>
  <c r="AL353" i="20"/>
  <c r="AL329" i="20"/>
  <c r="AL406" i="20"/>
  <c r="AL338" i="20"/>
  <c r="AL431" i="20"/>
  <c r="AL384" i="20"/>
  <c r="AL448" i="20"/>
  <c r="AL409" i="20"/>
  <c r="AL473" i="20"/>
  <c r="AL418" i="20"/>
  <c r="AL482" i="20"/>
  <c r="AL412" i="20"/>
  <c r="AL468" i="20"/>
  <c r="AL382" i="20"/>
  <c r="AL494" i="20"/>
  <c r="AL483" i="20"/>
  <c r="AL460" i="20"/>
  <c r="AL445" i="20"/>
  <c r="AL186" i="20"/>
  <c r="AL196" i="20"/>
  <c r="AL6" i="20"/>
  <c r="AL36" i="20"/>
  <c r="AL52" i="20"/>
  <c r="AL96" i="20"/>
  <c r="AL170" i="20"/>
  <c r="AL214" i="20"/>
  <c r="AL242" i="20"/>
  <c r="AL292" i="20"/>
  <c r="AL342" i="20"/>
  <c r="AL446" i="20"/>
  <c r="AL458" i="20"/>
  <c r="AL453" i="20"/>
  <c r="AL197" i="20"/>
  <c r="AL21" i="20"/>
  <c r="AL31" i="20"/>
  <c r="AL41" i="20"/>
  <c r="AL43" i="20"/>
  <c r="AL47" i="20"/>
  <c r="AL51" i="20"/>
  <c r="AL46" i="20"/>
  <c r="AL76" i="20"/>
  <c r="AL79" i="20"/>
  <c r="AL97" i="20"/>
  <c r="AL107" i="20"/>
  <c r="AL90" i="20"/>
  <c r="AL125" i="20"/>
  <c r="AL111" i="20"/>
  <c r="AL112" i="20"/>
  <c r="AL124" i="20"/>
  <c r="AL131" i="20"/>
  <c r="AL148" i="20"/>
  <c r="AL161" i="20"/>
  <c r="AL187" i="20"/>
  <c r="AL166" i="20"/>
  <c r="AL202" i="20"/>
  <c r="AL235" i="20"/>
  <c r="AL221" i="20"/>
  <c r="AL239" i="20"/>
  <c r="AL272" i="20"/>
  <c r="AL257" i="20"/>
  <c r="AL274" i="20"/>
  <c r="AL237" i="20"/>
  <c r="AL222" i="20"/>
  <c r="AL289" i="20"/>
  <c r="AL306" i="20"/>
  <c r="AL307" i="20"/>
  <c r="AL324" i="20"/>
  <c r="AL302" i="20"/>
  <c r="AL287" i="20"/>
  <c r="AL355" i="20"/>
  <c r="AL364" i="20"/>
  <c r="AL280" i="20"/>
  <c r="AL374" i="20"/>
  <c r="AL352" i="20"/>
  <c r="AL369" i="20"/>
  <c r="AL345" i="20"/>
  <c r="AL414" i="20"/>
  <c r="AL377" i="20"/>
  <c r="AL439" i="20"/>
  <c r="AL392" i="20"/>
  <c r="AL456" i="20"/>
  <c r="AL417" i="20"/>
  <c r="AL481" i="20"/>
  <c r="AL426" i="20"/>
  <c r="AL490" i="20"/>
  <c r="AL420" i="20"/>
  <c r="AL470" i="20"/>
  <c r="AL476" i="20"/>
  <c r="AL484" i="20"/>
  <c r="AL495" i="20"/>
  <c r="AL467" i="20"/>
  <c r="AL499" i="20"/>
  <c r="AL183" i="20"/>
  <c r="AL198" i="20"/>
  <c r="AL42" i="20"/>
  <c r="AL75" i="20"/>
  <c r="AL126" i="20"/>
  <c r="AL152" i="20"/>
  <c r="AL203" i="20"/>
  <c r="AL252" i="20"/>
  <c r="AL232" i="20"/>
  <c r="AL351" i="20"/>
  <c r="AL471" i="20"/>
  <c r="AL388" i="20"/>
  <c r="AL184" i="20"/>
  <c r="AL11" i="20"/>
  <c r="AL29" i="20"/>
  <c r="AL8" i="20"/>
  <c r="AL10" i="20"/>
  <c r="AL9" i="20"/>
  <c r="AL56" i="20"/>
  <c r="AL59" i="20"/>
  <c r="AL61" i="20"/>
  <c r="AL84" i="20"/>
  <c r="AL87" i="20"/>
  <c r="AL105" i="20"/>
  <c r="AL100" i="20"/>
  <c r="AL91" i="20"/>
  <c r="AL133" i="20"/>
  <c r="AL114" i="20"/>
  <c r="AL121" i="20"/>
  <c r="AL132" i="20"/>
  <c r="AL138" i="20"/>
  <c r="AL141" i="20"/>
  <c r="AL169" i="20"/>
  <c r="AL164" i="20"/>
  <c r="AL174" i="20"/>
  <c r="AL210" i="20"/>
  <c r="AL204" i="20"/>
  <c r="AL229" i="20"/>
  <c r="AL247" i="20"/>
  <c r="AL200" i="20"/>
  <c r="AL265" i="20"/>
  <c r="AL199" i="20"/>
  <c r="AL238" i="20"/>
  <c r="AL236" i="20"/>
  <c r="AL297" i="20"/>
  <c r="AL314" i="20"/>
  <c r="AL315" i="20"/>
  <c r="AL285" i="20"/>
  <c r="AL310" i="20"/>
  <c r="AL295" i="20"/>
  <c r="AL363" i="20"/>
  <c r="AL372" i="20"/>
  <c r="AL296" i="20"/>
  <c r="AL327" i="20"/>
  <c r="AL368" i="20"/>
  <c r="AL371" i="20"/>
  <c r="AL361" i="20"/>
  <c r="AL422" i="20"/>
  <c r="AL383" i="20"/>
  <c r="AL447" i="20"/>
  <c r="AL400" i="20"/>
  <c r="AL464" i="20"/>
  <c r="AL425" i="20"/>
  <c r="AL489" i="20"/>
  <c r="AL434" i="20"/>
  <c r="AL380" i="20"/>
  <c r="AL397" i="20"/>
  <c r="AL477" i="20"/>
  <c r="AL485" i="20"/>
  <c r="AL488" i="20"/>
  <c r="AL395" i="20"/>
  <c r="AL378" i="20"/>
  <c r="AL491" i="20"/>
  <c r="AL185" i="20"/>
  <c r="AL192" i="20"/>
  <c r="AL191" i="20"/>
  <c r="AL34" i="20"/>
  <c r="AL57" i="20"/>
  <c r="AL88" i="20"/>
  <c r="AL135" i="20"/>
  <c r="AL160" i="20"/>
  <c r="AL209" i="20"/>
  <c r="AL230" i="20"/>
  <c r="AL261" i="20"/>
  <c r="AL309" i="20"/>
  <c r="AL349" i="20"/>
  <c r="AL379" i="20"/>
  <c r="AL424" i="20"/>
  <c r="AL394" i="20"/>
  <c r="AL427" i="20"/>
  <c r="AL451" i="20"/>
  <c r="AL201" i="20"/>
  <c r="AL19" i="20"/>
  <c r="AL14" i="20"/>
  <c r="AL16" i="20"/>
  <c r="AL18" i="20"/>
  <c r="AL17" i="20"/>
  <c r="AL64" i="20"/>
  <c r="AL67" i="20"/>
  <c r="AL69" i="20"/>
  <c r="AL92" i="20"/>
  <c r="AL72" i="20"/>
  <c r="AL113" i="20"/>
  <c r="AL108" i="20"/>
  <c r="AL102" i="20"/>
  <c r="AL93" i="20"/>
  <c r="AL119" i="20"/>
  <c r="AL129" i="20"/>
  <c r="AL136" i="20"/>
  <c r="AL146" i="20"/>
  <c r="AL149" i="20"/>
  <c r="AL177" i="20"/>
  <c r="AL172" i="20"/>
  <c r="AL159" i="20"/>
  <c r="AL218" i="20"/>
  <c r="AL212" i="20"/>
  <c r="AL153" i="20"/>
  <c r="AL255" i="20"/>
  <c r="AL207" i="20"/>
  <c r="AL273" i="20"/>
  <c r="AL231" i="20"/>
  <c r="AL240" i="20"/>
  <c r="AL245" i="20"/>
  <c r="AL305" i="20"/>
  <c r="AL322" i="20"/>
  <c r="AL323" i="20"/>
  <c r="AL293" i="20"/>
  <c r="AL318" i="20"/>
  <c r="AL303" i="20"/>
  <c r="AL320" i="20"/>
  <c r="AL333" i="20"/>
  <c r="AL312" i="20"/>
  <c r="AL335" i="20"/>
  <c r="AL330" i="20"/>
  <c r="AL375" i="20"/>
  <c r="AL304" i="20"/>
  <c r="AL430" i="20"/>
  <c r="AL391" i="20"/>
  <c r="AL455" i="20"/>
  <c r="AL408" i="20"/>
  <c r="AL472" i="20"/>
  <c r="AL433" i="20"/>
  <c r="AL354" i="20"/>
  <c r="AL442" i="20"/>
  <c r="AL387" i="20"/>
  <c r="AL405" i="20"/>
  <c r="AL478" i="20"/>
  <c r="AL493" i="20"/>
  <c r="AL389" i="20"/>
  <c r="AL403" i="20"/>
  <c r="AL486" i="20"/>
  <c r="AL461" i="20"/>
  <c r="AL179" i="20"/>
  <c r="AL30" i="20"/>
  <c r="AL98" i="20"/>
  <c r="AL139" i="20"/>
  <c r="AL271" i="20"/>
  <c r="AL321" i="20"/>
  <c r="AL319" i="20"/>
  <c r="AL344" i="20"/>
  <c r="AL385" i="20"/>
  <c r="AL500" i="20"/>
  <c r="AL193" i="20"/>
  <c r="AL27" i="20"/>
  <c r="AL22" i="20"/>
  <c r="AL24" i="20"/>
  <c r="AL26" i="20"/>
  <c r="AL25" i="20"/>
  <c r="AL38" i="20"/>
  <c r="AL49" i="20"/>
  <c r="AL62" i="20"/>
  <c r="AL77" i="20"/>
  <c r="AL80" i="20"/>
  <c r="AL89" i="20"/>
  <c r="AL63" i="20"/>
  <c r="AL110" i="20"/>
  <c r="AL118" i="20"/>
  <c r="AL127" i="20"/>
  <c r="AL122" i="20"/>
  <c r="AL144" i="20"/>
  <c r="AL154" i="20"/>
  <c r="AL157" i="20"/>
  <c r="AL162" i="20"/>
  <c r="AL142" i="20"/>
  <c r="AL175" i="20"/>
  <c r="AL226" i="20"/>
  <c r="AL220" i="20"/>
  <c r="AL206" i="20"/>
  <c r="AL263" i="20"/>
  <c r="AL215" i="20"/>
  <c r="AL224" i="20"/>
  <c r="AL243" i="20"/>
  <c r="AL244" i="20"/>
  <c r="AL253" i="20"/>
  <c r="AL313" i="20"/>
  <c r="AL246" i="20"/>
  <c r="AL284" i="20"/>
  <c r="AL301" i="20"/>
  <c r="AL326" i="20"/>
  <c r="AL311" i="20"/>
  <c r="AL325" i="20"/>
  <c r="AL341" i="20"/>
  <c r="AL334" i="20"/>
  <c r="AL343" i="20"/>
  <c r="AL346" i="20"/>
  <c r="AL328" i="20"/>
  <c r="AL317" i="20"/>
  <c r="AL438" i="20"/>
  <c r="AL399" i="20"/>
  <c r="AL463" i="20"/>
  <c r="AL416" i="20"/>
  <c r="AL480" i="20"/>
  <c r="AL441" i="20"/>
  <c r="AL386" i="20"/>
  <c r="AL450" i="20"/>
  <c r="AL288" i="20"/>
  <c r="AL413" i="20"/>
  <c r="AL492" i="20"/>
  <c r="AL496" i="20"/>
  <c r="AL437" i="20"/>
  <c r="AL411" i="20"/>
  <c r="AL497" i="20"/>
  <c r="AL182" i="20"/>
  <c r="AL180" i="20"/>
  <c r="AL195" i="20"/>
  <c r="AL12" i="20"/>
  <c r="AL85" i="20"/>
  <c r="AL71" i="20"/>
  <c r="AL130" i="20"/>
  <c r="AL165" i="20"/>
  <c r="AL228" i="20"/>
  <c r="AL251" i="20"/>
  <c r="AL262" i="20"/>
  <c r="AL332" i="20"/>
  <c r="AL362" i="20"/>
  <c r="AL407" i="20"/>
  <c r="AL449" i="20"/>
  <c r="AL421" i="20"/>
  <c r="AL419" i="20"/>
  <c r="AL190" i="20"/>
  <c r="AL20" i="20"/>
  <c r="AL7" i="20"/>
  <c r="AL40" i="20"/>
  <c r="AL50" i="20"/>
  <c r="AL44" i="20"/>
  <c r="AL65" i="20"/>
  <c r="AL53" i="20"/>
  <c r="AL83" i="20"/>
  <c r="AL55" i="20"/>
  <c r="AL73" i="20"/>
  <c r="AL106" i="20"/>
  <c r="AL101" i="20"/>
  <c r="AL104" i="20"/>
  <c r="AL134" i="20"/>
  <c r="AL74" i="20"/>
  <c r="AL143" i="20"/>
  <c r="AL137" i="20"/>
  <c r="AL147" i="20"/>
  <c r="AL168" i="20"/>
  <c r="AL156" i="20"/>
  <c r="AL173" i="20"/>
  <c r="AL217" i="20"/>
  <c r="AL211" i="20"/>
  <c r="AL167" i="20"/>
  <c r="AL208" i="20"/>
  <c r="AL248" i="20"/>
  <c r="AL234" i="20"/>
  <c r="AL250" i="20"/>
  <c r="AL259" i="20"/>
  <c r="AL260" i="20"/>
  <c r="AL269" i="20"/>
  <c r="AL282" i="20"/>
  <c r="AL283" i="20"/>
  <c r="AL300" i="20"/>
  <c r="AL278" i="20"/>
  <c r="AL254" i="20"/>
  <c r="AL331" i="20"/>
  <c r="AL340" i="20"/>
  <c r="AL357" i="20"/>
  <c r="AL350" i="20"/>
  <c r="AL359" i="20"/>
  <c r="AL381" i="20"/>
  <c r="AL360" i="20"/>
  <c r="AL390" i="20"/>
  <c r="AL454" i="20"/>
  <c r="AL415" i="20"/>
  <c r="AL479" i="20"/>
  <c r="AL432" i="20"/>
  <c r="AL393" i="20"/>
  <c r="AL457" i="20"/>
  <c r="AL402" i="20"/>
  <c r="AL466" i="20"/>
  <c r="AL396" i="20"/>
  <c r="AL436" i="20"/>
  <c r="AL370" i="20"/>
  <c r="AL443" i="20"/>
  <c r="AL469" i="20"/>
  <c r="AL428" i="20"/>
  <c r="AL498" i="20"/>
  <c r="AL181" i="20"/>
  <c r="AL194" i="20"/>
  <c r="AL188" i="20"/>
  <c r="AL286" i="20"/>
  <c r="AL348" i="20"/>
  <c r="AL358" i="20"/>
  <c r="AL337" i="20"/>
  <c r="AL398" i="20"/>
  <c r="AL423" i="20"/>
  <c r="AL440" i="20"/>
  <c r="AL465" i="20"/>
  <c r="AL474" i="20"/>
  <c r="AL452" i="20"/>
  <c r="AL459" i="20"/>
  <c r="AL444" i="20"/>
  <c r="AL178" i="20"/>
  <c r="AL28" i="20"/>
  <c r="AL15" i="20"/>
  <c r="AL48" i="20"/>
  <c r="AL33" i="20"/>
  <c r="AL37" i="20"/>
  <c r="AL58" i="20"/>
  <c r="AL54" i="20"/>
  <c r="AL39" i="20"/>
  <c r="AL78" i="20"/>
  <c r="AL81" i="20"/>
  <c r="AL82" i="20"/>
  <c r="AL109" i="20"/>
  <c r="AL115" i="20"/>
  <c r="AL95" i="20"/>
  <c r="AL120" i="20"/>
  <c r="AL151" i="20"/>
  <c r="AL145" i="20"/>
  <c r="AL155" i="20"/>
  <c r="AL176" i="20"/>
  <c r="AL163" i="20"/>
  <c r="AL189" i="20"/>
  <c r="AL225" i="20"/>
  <c r="AL219" i="20"/>
  <c r="AL205" i="20"/>
  <c r="AL216" i="20"/>
  <c r="AL256" i="20"/>
  <c r="AL241" i="20"/>
  <c r="AL258" i="20"/>
  <c r="AL267" i="20"/>
  <c r="AL268" i="20"/>
  <c r="AL277" i="20"/>
  <c r="AL290" i="20"/>
  <c r="AL291" i="20"/>
  <c r="AL308" i="20"/>
  <c r="AL270" i="20"/>
  <c r="AL339" i="20"/>
  <c r="AL365" i="20"/>
  <c r="AL367" i="20"/>
  <c r="AL376" i="20"/>
  <c r="AL462" i="20"/>
  <c r="AL487" i="20"/>
  <c r="AL401" i="20"/>
  <c r="AL410" i="20"/>
  <c r="AL404" i="20"/>
  <c r="AL435" i="20"/>
  <c r="AL475" i="20"/>
  <c r="AL429" i="20"/>
  <c r="BN4" i="3" l="1"/>
  <c r="BN4" i="21" s="1"/>
  <c r="AM4" i="20"/>
  <c r="AM27" i="20"/>
  <c r="AM22" i="20"/>
  <c r="AM40" i="20"/>
  <c r="AM51" i="20"/>
  <c r="AM63" i="20"/>
  <c r="AM58" i="20"/>
  <c r="AM53" i="20"/>
  <c r="AM71" i="20"/>
  <c r="AM77" i="20"/>
  <c r="AM72" i="20"/>
  <c r="AM92" i="20"/>
  <c r="AM107" i="20"/>
  <c r="AM132" i="20"/>
  <c r="AM126" i="20"/>
  <c r="AM135" i="20"/>
  <c r="AM143" i="20"/>
  <c r="AM123" i="20"/>
  <c r="AM130" i="20"/>
  <c r="AM160" i="20"/>
  <c r="AM141" i="20"/>
  <c r="AM152" i="20"/>
  <c r="AM232" i="20"/>
  <c r="AM234" i="20"/>
  <c r="AM220" i="20"/>
  <c r="AM223" i="20"/>
  <c r="AM248" i="20"/>
  <c r="AM249" i="20"/>
  <c r="AM266" i="20"/>
  <c r="AM251" i="20"/>
  <c r="AM244" i="20"/>
  <c r="AM304" i="20"/>
  <c r="AM297" i="20"/>
  <c r="AM314" i="20"/>
  <c r="AM323" i="20"/>
  <c r="AM285" i="20"/>
  <c r="AM286" i="20"/>
  <c r="AM346" i="20"/>
  <c r="AM363" i="20"/>
  <c r="AM348" i="20"/>
  <c r="AM357" i="20"/>
  <c r="AM374" i="20"/>
  <c r="AM343" i="20"/>
  <c r="AM335" i="20"/>
  <c r="AM382" i="20"/>
  <c r="AM445" i="20"/>
  <c r="AM414" i="20"/>
  <c r="AM478" i="20"/>
  <c r="AM423" i="20"/>
  <c r="AM384" i="20"/>
  <c r="AM448" i="20"/>
  <c r="AM385" i="20"/>
  <c r="AM449" i="20"/>
  <c r="AM387" i="20"/>
  <c r="AM436" i="20"/>
  <c r="AM500" i="20"/>
  <c r="AM485" i="20"/>
  <c r="AM497" i="20"/>
  <c r="AM466" i="20"/>
  <c r="AM394" i="20"/>
  <c r="AM185" i="20"/>
  <c r="AM192" i="20"/>
  <c r="AM6" i="20"/>
  <c r="AM410" i="20"/>
  <c r="AM43" i="20"/>
  <c r="AM70" i="20"/>
  <c r="AM118" i="20"/>
  <c r="AM157" i="20"/>
  <c r="AM270" i="20"/>
  <c r="AM315" i="20"/>
  <c r="AM349" i="20"/>
  <c r="AM415" i="20"/>
  <c r="AM492" i="20"/>
  <c r="AM190" i="20"/>
  <c r="AM12" i="20"/>
  <c r="AM30" i="20"/>
  <c r="AM32" i="20"/>
  <c r="AM9" i="20"/>
  <c r="AM56" i="20"/>
  <c r="AM66" i="20"/>
  <c r="AM54" i="20"/>
  <c r="AM74" i="20"/>
  <c r="AM85" i="20"/>
  <c r="AM80" i="20"/>
  <c r="AM94" i="20"/>
  <c r="AM100" i="20"/>
  <c r="AM110" i="20"/>
  <c r="AM134" i="20"/>
  <c r="AM120" i="20"/>
  <c r="AM151" i="20"/>
  <c r="AM131" i="20"/>
  <c r="AM140" i="20"/>
  <c r="AM168" i="20"/>
  <c r="AM155" i="20"/>
  <c r="AM165" i="20"/>
  <c r="AM209" i="20"/>
  <c r="AM166" i="20"/>
  <c r="AM228" i="20"/>
  <c r="AM229" i="20"/>
  <c r="AM256" i="20"/>
  <c r="AM257" i="20"/>
  <c r="AM274" i="20"/>
  <c r="AM259" i="20"/>
  <c r="AM252" i="20"/>
  <c r="AM312" i="20"/>
  <c r="AM305" i="20"/>
  <c r="AM322" i="20"/>
  <c r="AM284" i="20"/>
  <c r="AM293" i="20"/>
  <c r="AM294" i="20"/>
  <c r="AM354" i="20"/>
  <c r="AM371" i="20"/>
  <c r="AM356" i="20"/>
  <c r="AM365" i="20"/>
  <c r="AM236" i="20"/>
  <c r="AM353" i="20"/>
  <c r="AM345" i="20"/>
  <c r="AM389" i="20"/>
  <c r="AM453" i="20"/>
  <c r="AM422" i="20"/>
  <c r="AM486" i="20"/>
  <c r="AM431" i="20"/>
  <c r="AM392" i="20"/>
  <c r="AM456" i="20"/>
  <c r="AM393" i="20"/>
  <c r="AM457" i="20"/>
  <c r="AM395" i="20"/>
  <c r="AM442" i="20"/>
  <c r="AM474" i="20"/>
  <c r="AM487" i="20"/>
  <c r="AM475" i="20"/>
  <c r="AM490" i="20"/>
  <c r="AM484" i="20"/>
  <c r="AM180" i="20"/>
  <c r="AM191" i="20"/>
  <c r="AM427" i="20"/>
  <c r="AM194" i="20"/>
  <c r="AM55" i="20"/>
  <c r="AM81" i="20"/>
  <c r="AM153" i="20"/>
  <c r="AM224" i="20"/>
  <c r="AM241" i="20"/>
  <c r="AM289" i="20"/>
  <c r="AM269" i="20"/>
  <c r="AM340" i="20"/>
  <c r="AM406" i="20"/>
  <c r="AM381" i="20"/>
  <c r="AM460" i="20"/>
  <c r="AM10" i="20"/>
  <c r="AM20" i="20"/>
  <c r="AM7" i="20"/>
  <c r="AM41" i="20"/>
  <c r="AM17" i="20"/>
  <c r="AM64" i="20"/>
  <c r="AM24" i="20"/>
  <c r="AM60" i="20"/>
  <c r="AM82" i="20"/>
  <c r="AM67" i="20"/>
  <c r="AM88" i="20"/>
  <c r="AM97" i="20"/>
  <c r="AM108" i="20"/>
  <c r="AM113" i="20"/>
  <c r="AM95" i="20"/>
  <c r="AM128" i="20"/>
  <c r="AM90" i="20"/>
  <c r="AM138" i="20"/>
  <c r="AM148" i="20"/>
  <c r="AM176" i="20"/>
  <c r="AM156" i="20"/>
  <c r="AM173" i="20"/>
  <c r="AM217" i="20"/>
  <c r="AM203" i="20"/>
  <c r="AM205" i="20"/>
  <c r="AM239" i="20"/>
  <c r="AM264" i="20"/>
  <c r="AM265" i="20"/>
  <c r="AM199" i="20"/>
  <c r="AM267" i="20"/>
  <c r="AM260" i="20"/>
  <c r="AM320" i="20"/>
  <c r="AM313" i="20"/>
  <c r="AM222" i="20"/>
  <c r="AM292" i="20"/>
  <c r="AM301" i="20"/>
  <c r="AM302" i="20"/>
  <c r="AM362" i="20"/>
  <c r="AM279" i="20"/>
  <c r="AM364" i="20"/>
  <c r="AM373" i="20"/>
  <c r="AM336" i="20"/>
  <c r="AM359" i="20"/>
  <c r="AM351" i="20"/>
  <c r="AM397" i="20"/>
  <c r="AM461" i="20"/>
  <c r="AM430" i="20"/>
  <c r="AM379" i="20"/>
  <c r="AM439" i="20"/>
  <c r="AM400" i="20"/>
  <c r="AM464" i="20"/>
  <c r="AM401" i="20"/>
  <c r="AM465" i="20"/>
  <c r="AM403" i="20"/>
  <c r="AM452" i="20"/>
  <c r="AM388" i="20"/>
  <c r="AM493" i="20"/>
  <c r="AM483" i="20"/>
  <c r="AM496" i="20"/>
  <c r="AM402" i="20"/>
  <c r="AM184" i="20"/>
  <c r="AM193" i="20"/>
  <c r="AM428" i="20"/>
  <c r="AM467" i="20"/>
  <c r="AM45" i="20"/>
  <c r="AM62" i="20"/>
  <c r="AM150" i="20"/>
  <c r="AM226" i="20"/>
  <c r="AM258" i="20"/>
  <c r="AM306" i="20"/>
  <c r="AM355" i="20"/>
  <c r="AM376" i="20"/>
  <c r="AM479" i="20"/>
  <c r="AM426" i="20"/>
  <c r="AM181" i="20"/>
  <c r="AM18" i="20"/>
  <c r="AM28" i="20"/>
  <c r="AM15" i="20"/>
  <c r="AM49" i="20"/>
  <c r="AM25" i="20"/>
  <c r="AM16" i="20"/>
  <c r="AM37" i="20"/>
  <c r="AM68" i="20"/>
  <c r="AM75" i="20"/>
  <c r="AM78" i="20"/>
  <c r="AM93" i="20"/>
  <c r="AM105" i="20"/>
  <c r="AM73" i="20"/>
  <c r="AM115" i="20"/>
  <c r="AM103" i="20"/>
  <c r="AM102" i="20"/>
  <c r="AM136" i="20"/>
  <c r="AM146" i="20"/>
  <c r="AM149" i="20"/>
  <c r="AM161" i="20"/>
  <c r="AM163" i="20"/>
  <c r="AM189" i="20"/>
  <c r="AM225" i="20"/>
  <c r="AM211" i="20"/>
  <c r="AM213" i="20"/>
  <c r="AM247" i="20"/>
  <c r="AM272" i="20"/>
  <c r="AM273" i="20"/>
  <c r="AM206" i="20"/>
  <c r="AM275" i="20"/>
  <c r="AM268" i="20"/>
  <c r="AM245" i="20"/>
  <c r="AM321" i="20"/>
  <c r="AM283" i="20"/>
  <c r="AM300" i="20"/>
  <c r="AM309" i="20"/>
  <c r="AM310" i="20"/>
  <c r="AM370" i="20"/>
  <c r="AM295" i="20"/>
  <c r="AM372" i="20"/>
  <c r="AM334" i="20"/>
  <c r="AM352" i="20"/>
  <c r="AM369" i="20"/>
  <c r="AM361" i="20"/>
  <c r="AM405" i="20"/>
  <c r="AM469" i="20"/>
  <c r="AM438" i="20"/>
  <c r="AM383" i="20"/>
  <c r="AM447" i="20"/>
  <c r="AM408" i="20"/>
  <c r="AM472" i="20"/>
  <c r="AM409" i="20"/>
  <c r="AM473" i="20"/>
  <c r="AM411" i="20"/>
  <c r="AM458" i="20"/>
  <c r="AM396" i="20"/>
  <c r="AM183" i="20"/>
  <c r="AM52" i="20"/>
  <c r="AM243" i="20"/>
  <c r="AM337" i="20"/>
  <c r="AM328" i="20"/>
  <c r="AM26" i="20"/>
  <c r="AM13" i="20"/>
  <c r="AM23" i="20"/>
  <c r="AM42" i="20"/>
  <c r="AM36" i="20"/>
  <c r="AM38" i="20"/>
  <c r="AM50" i="20"/>
  <c r="AM46" i="20"/>
  <c r="AM83" i="20"/>
  <c r="AM86" i="20"/>
  <c r="AM96" i="20"/>
  <c r="AM89" i="20"/>
  <c r="AM101" i="20"/>
  <c r="AM117" i="20"/>
  <c r="AM111" i="20"/>
  <c r="AM121" i="20"/>
  <c r="AM144" i="20"/>
  <c r="AM154" i="20"/>
  <c r="AM159" i="20"/>
  <c r="AM169" i="20"/>
  <c r="AM171" i="20"/>
  <c r="AM200" i="20"/>
  <c r="AM202" i="20"/>
  <c r="AM219" i="20"/>
  <c r="AM246" i="20"/>
  <c r="AM255" i="20"/>
  <c r="AM207" i="20"/>
  <c r="AM174" i="20"/>
  <c r="AM214" i="20"/>
  <c r="AM233" i="20"/>
  <c r="AM276" i="20"/>
  <c r="AM261" i="20"/>
  <c r="AM282" i="20"/>
  <c r="AM291" i="20"/>
  <c r="AM308" i="20"/>
  <c r="AM317" i="20"/>
  <c r="AM318" i="20"/>
  <c r="AM331" i="20"/>
  <c r="AM311" i="20"/>
  <c r="AM319" i="20"/>
  <c r="AM342" i="20"/>
  <c r="AM368" i="20"/>
  <c r="AM375" i="20"/>
  <c r="AM367" i="20"/>
  <c r="AM413" i="20"/>
  <c r="AM344" i="20"/>
  <c r="AM446" i="20"/>
  <c r="AM391" i="20"/>
  <c r="AM455" i="20"/>
  <c r="AM416" i="20"/>
  <c r="AM480" i="20"/>
  <c r="AM417" i="20"/>
  <c r="AM481" i="20"/>
  <c r="AM419" i="20"/>
  <c r="AM468" i="20"/>
  <c r="AM404" i="20"/>
  <c r="AM443" i="20"/>
  <c r="AM434" i="20"/>
  <c r="AM435" i="20"/>
  <c r="AM182" i="20"/>
  <c r="AM179" i="20"/>
  <c r="AM196" i="20"/>
  <c r="AM19" i="20"/>
  <c r="AM84" i="20"/>
  <c r="AM127" i="20"/>
  <c r="AM172" i="20"/>
  <c r="AM437" i="20"/>
  <c r="AM476" i="20"/>
  <c r="AM201" i="20"/>
  <c r="AM34" i="20"/>
  <c r="AM21" i="20"/>
  <c r="AM31" i="20"/>
  <c r="AM33" i="20"/>
  <c r="AM44" i="20"/>
  <c r="AM57" i="20"/>
  <c r="AM59" i="20"/>
  <c r="AM61" i="20"/>
  <c r="AM91" i="20"/>
  <c r="AM79" i="20"/>
  <c r="AM104" i="20"/>
  <c r="AM98" i="20"/>
  <c r="AM109" i="20"/>
  <c r="AM125" i="20"/>
  <c r="AM114" i="20"/>
  <c r="AM129" i="20"/>
  <c r="AM137" i="20"/>
  <c r="AM139" i="20"/>
  <c r="AM167" i="20"/>
  <c r="AM177" i="20"/>
  <c r="AM187" i="20"/>
  <c r="AM208" i="20"/>
  <c r="AM210" i="20"/>
  <c r="AM227" i="20"/>
  <c r="AM254" i="20"/>
  <c r="AM263" i="20"/>
  <c r="AM215" i="20"/>
  <c r="AM242" i="20"/>
  <c r="AM221" i="20"/>
  <c r="AM237" i="20"/>
  <c r="AM280" i="20"/>
  <c r="AM277" i="20"/>
  <c r="AM290" i="20"/>
  <c r="AM299" i="20"/>
  <c r="AM316" i="20"/>
  <c r="AM325" i="20"/>
  <c r="AM326" i="20"/>
  <c r="AM339" i="20"/>
  <c r="AM324" i="20"/>
  <c r="AM333" i="20"/>
  <c r="AM350" i="20"/>
  <c r="AM380" i="20"/>
  <c r="AM377" i="20"/>
  <c r="AM378" i="20"/>
  <c r="AM421" i="20"/>
  <c r="AM390" i="20"/>
  <c r="AM454" i="20"/>
  <c r="AM399" i="20"/>
  <c r="AM463" i="20"/>
  <c r="AM424" i="20"/>
  <c r="AM488" i="20"/>
  <c r="AM425" i="20"/>
  <c r="AM489" i="20"/>
  <c r="AM491" i="20"/>
  <c r="AM477" i="20"/>
  <c r="AM412" i="20"/>
  <c r="AM459" i="20"/>
  <c r="AM444" i="20"/>
  <c r="AM418" i="20"/>
  <c r="AM178" i="20"/>
  <c r="AM195" i="20"/>
  <c r="AM198" i="20"/>
  <c r="AM14" i="20"/>
  <c r="AM124" i="20"/>
  <c r="AM170" i="20"/>
  <c r="AM158" i="20"/>
  <c r="AM296" i="20"/>
  <c r="AM278" i="20"/>
  <c r="AM366" i="20"/>
  <c r="AM470" i="20"/>
  <c r="AM441" i="20"/>
  <c r="AM451" i="20"/>
  <c r="AM11" i="20"/>
  <c r="AM29" i="20"/>
  <c r="AM39" i="20"/>
  <c r="AM35" i="20"/>
  <c r="AM8" i="20"/>
  <c r="AM65" i="20"/>
  <c r="AM48" i="20"/>
  <c r="AM69" i="20"/>
  <c r="AM76" i="20"/>
  <c r="AM87" i="20"/>
  <c r="AM112" i="20"/>
  <c r="AM106" i="20"/>
  <c r="AM116" i="20"/>
  <c r="AM133" i="20"/>
  <c r="AM119" i="20"/>
  <c r="AM142" i="20"/>
  <c r="AM145" i="20"/>
  <c r="AM147" i="20"/>
  <c r="AM175" i="20"/>
  <c r="AM162" i="20"/>
  <c r="AM164" i="20"/>
  <c r="AM216" i="20"/>
  <c r="AM218" i="20"/>
  <c r="AM204" i="20"/>
  <c r="AM262" i="20"/>
  <c r="AM271" i="20"/>
  <c r="AM230" i="20"/>
  <c r="AM250" i="20"/>
  <c r="AM231" i="20"/>
  <c r="AM238" i="20"/>
  <c r="AM288" i="20"/>
  <c r="AM281" i="20"/>
  <c r="AM298" i="20"/>
  <c r="AM307" i="20"/>
  <c r="AM253" i="20"/>
  <c r="AM235" i="20"/>
  <c r="AM330" i="20"/>
  <c r="AM347" i="20"/>
  <c r="AM332" i="20"/>
  <c r="AM341" i="20"/>
  <c r="AM358" i="20"/>
  <c r="AM327" i="20"/>
  <c r="AM303" i="20"/>
  <c r="AM287" i="20"/>
  <c r="AM429" i="20"/>
  <c r="AM398" i="20"/>
  <c r="AM462" i="20"/>
  <c r="AM407" i="20"/>
  <c r="AM471" i="20"/>
  <c r="AM432" i="20"/>
  <c r="AM360" i="20"/>
  <c r="AM433" i="20"/>
  <c r="AM386" i="20"/>
  <c r="AM499" i="20"/>
  <c r="AM482" i="20"/>
  <c r="AM420" i="20"/>
  <c r="AM494" i="20"/>
  <c r="AM450" i="20"/>
  <c r="AM498" i="20"/>
  <c r="AM186" i="20"/>
  <c r="AM197" i="20"/>
  <c r="AM188" i="20"/>
  <c r="AM47" i="20"/>
  <c r="AM99" i="20"/>
  <c r="AM122" i="20"/>
  <c r="AM212" i="20"/>
  <c r="AM240" i="20"/>
  <c r="AM338" i="20"/>
  <c r="AM329" i="20"/>
  <c r="AM440" i="20"/>
  <c r="AM495" i="20"/>
  <c r="BO3" i="3" l="1"/>
  <c r="BO3" i="21" s="1"/>
  <c r="AN4" i="20"/>
  <c r="AN26" i="20"/>
  <c r="AN13" i="20"/>
  <c r="AN38" i="20"/>
  <c r="AN23" i="20"/>
  <c r="AN43" i="20"/>
  <c r="AN30" i="20"/>
  <c r="AN49" i="20"/>
  <c r="AN81" i="20"/>
  <c r="AN77" i="20"/>
  <c r="AN79" i="20"/>
  <c r="AN104" i="20"/>
  <c r="AN114" i="20"/>
  <c r="AN123" i="20"/>
  <c r="AN117" i="20"/>
  <c r="AN69" i="20"/>
  <c r="AN129" i="20"/>
  <c r="AN152" i="20"/>
  <c r="AN139" i="20"/>
  <c r="AN160" i="20"/>
  <c r="AN177" i="20"/>
  <c r="AN187" i="20"/>
  <c r="AN148" i="20"/>
  <c r="AN217" i="20"/>
  <c r="AN189" i="20"/>
  <c r="AN213" i="20"/>
  <c r="AN269" i="20"/>
  <c r="AN255" i="20"/>
  <c r="AN220" i="20"/>
  <c r="AN250" i="20"/>
  <c r="AN251" i="20"/>
  <c r="AN276" i="20"/>
  <c r="AN288" i="20"/>
  <c r="AN289" i="20"/>
  <c r="AN306" i="20"/>
  <c r="AN307" i="20"/>
  <c r="AN285" i="20"/>
  <c r="AN345" i="20"/>
  <c r="AN338" i="20"/>
  <c r="AN355" i="20"/>
  <c r="AN372" i="20"/>
  <c r="AN286" i="20"/>
  <c r="AN342" i="20"/>
  <c r="AN343" i="20"/>
  <c r="AN366" i="20"/>
  <c r="AN420" i="20"/>
  <c r="AN397" i="20"/>
  <c r="AN461" i="20"/>
  <c r="AN422" i="20"/>
  <c r="AN383" i="20"/>
  <c r="AN447" i="20"/>
  <c r="AN400" i="20"/>
  <c r="AN464" i="20"/>
  <c r="AN402" i="20"/>
  <c r="AN467" i="20"/>
  <c r="AN491" i="20"/>
  <c r="AN458" i="20"/>
  <c r="AN493" i="20"/>
  <c r="AN459" i="20"/>
  <c r="AN483" i="20"/>
  <c r="AN186" i="20"/>
  <c r="AN195" i="20"/>
  <c r="AN6" i="20"/>
  <c r="AN427" i="20"/>
  <c r="AN196" i="20"/>
  <c r="AN35" i="20"/>
  <c r="AN127" i="20"/>
  <c r="AN231" i="20"/>
  <c r="AN242" i="20"/>
  <c r="AN298" i="20"/>
  <c r="AN336" i="20"/>
  <c r="AN478" i="20"/>
  <c r="AN476" i="20"/>
  <c r="AN34" i="20"/>
  <c r="AN21" i="20"/>
  <c r="AN46" i="20"/>
  <c r="AN40" i="20"/>
  <c r="AN51" i="20"/>
  <c r="AN56" i="20"/>
  <c r="AN59" i="20"/>
  <c r="AN74" i="20"/>
  <c r="AN85" i="20"/>
  <c r="AN87" i="20"/>
  <c r="AN92" i="20"/>
  <c r="AN72" i="20"/>
  <c r="AN131" i="20"/>
  <c r="AN125" i="20"/>
  <c r="AN112" i="20"/>
  <c r="AN142" i="20"/>
  <c r="AN137" i="20"/>
  <c r="AN147" i="20"/>
  <c r="AN168" i="20"/>
  <c r="AN154" i="20"/>
  <c r="AN164" i="20"/>
  <c r="AN200" i="20"/>
  <c r="AN225" i="20"/>
  <c r="AN203" i="20"/>
  <c r="AN222" i="20"/>
  <c r="AN246" i="20"/>
  <c r="AN263" i="20"/>
  <c r="AN230" i="20"/>
  <c r="AN258" i="20"/>
  <c r="AN259" i="20"/>
  <c r="AN279" i="20"/>
  <c r="AN296" i="20"/>
  <c r="AN297" i="20"/>
  <c r="AN314" i="20"/>
  <c r="AN315" i="20"/>
  <c r="AN293" i="20"/>
  <c r="AN353" i="20"/>
  <c r="AN346" i="20"/>
  <c r="AN363" i="20"/>
  <c r="AN323" i="20"/>
  <c r="AN302" i="20"/>
  <c r="AN352" i="20"/>
  <c r="AN359" i="20"/>
  <c r="AN376" i="20"/>
  <c r="AN428" i="20"/>
  <c r="AN405" i="20"/>
  <c r="AN469" i="20"/>
  <c r="AN430" i="20"/>
  <c r="AN391" i="20"/>
  <c r="AN455" i="20"/>
  <c r="AN408" i="20"/>
  <c r="AN472" i="20"/>
  <c r="AN410" i="20"/>
  <c r="AN473" i="20"/>
  <c r="AN499" i="20"/>
  <c r="AN482" i="20"/>
  <c r="AN434" i="20"/>
  <c r="AN465" i="20"/>
  <c r="AN495" i="20"/>
  <c r="AN180" i="20"/>
  <c r="AN198" i="20"/>
  <c r="AN435" i="20"/>
  <c r="AN500" i="20"/>
  <c r="AN183" i="20"/>
  <c r="AN71" i="20"/>
  <c r="AN96" i="20"/>
  <c r="AN121" i="20"/>
  <c r="AN171" i="20"/>
  <c r="AN173" i="20"/>
  <c r="AN299" i="20"/>
  <c r="AN373" i="20"/>
  <c r="AN453" i="20"/>
  <c r="AN394" i="20"/>
  <c r="AN475" i="20"/>
  <c r="AN9" i="20"/>
  <c r="AN11" i="20"/>
  <c r="AN29" i="20"/>
  <c r="AN54" i="20"/>
  <c r="AN48" i="20"/>
  <c r="AN62" i="20"/>
  <c r="AN64" i="20"/>
  <c r="AN67" i="20"/>
  <c r="AN82" i="20"/>
  <c r="AN93" i="20"/>
  <c r="AN80" i="20"/>
  <c r="AN97" i="20"/>
  <c r="AN99" i="20"/>
  <c r="AN116" i="20"/>
  <c r="AN133" i="20"/>
  <c r="AN120" i="20"/>
  <c r="AN150" i="20"/>
  <c r="AN145" i="20"/>
  <c r="AN158" i="20"/>
  <c r="AN176" i="20"/>
  <c r="AN162" i="20"/>
  <c r="AN172" i="20"/>
  <c r="AN208" i="20"/>
  <c r="AN233" i="20"/>
  <c r="AN211" i="20"/>
  <c r="AN228" i="20"/>
  <c r="AN254" i="20"/>
  <c r="AN271" i="20"/>
  <c r="AN241" i="20"/>
  <c r="AN266" i="20"/>
  <c r="AN267" i="20"/>
  <c r="AN287" i="20"/>
  <c r="AN304" i="20"/>
  <c r="AN305" i="20"/>
  <c r="AN322" i="20"/>
  <c r="AN284" i="20"/>
  <c r="AN301" i="20"/>
  <c r="AN361" i="20"/>
  <c r="AN354" i="20"/>
  <c r="AN371" i="20"/>
  <c r="AN333" i="20"/>
  <c r="AN318" i="20"/>
  <c r="AN358" i="20"/>
  <c r="AN382" i="20"/>
  <c r="AN377" i="20"/>
  <c r="AN436" i="20"/>
  <c r="AN413" i="20"/>
  <c r="AN477" i="20"/>
  <c r="AN438" i="20"/>
  <c r="AN399" i="20"/>
  <c r="AN463" i="20"/>
  <c r="AN416" i="20"/>
  <c r="AN480" i="20"/>
  <c r="AN418" i="20"/>
  <c r="AN481" i="20"/>
  <c r="AN393" i="20"/>
  <c r="AN489" i="20"/>
  <c r="AN466" i="20"/>
  <c r="AN494" i="20"/>
  <c r="AN497" i="20"/>
  <c r="AN181" i="20"/>
  <c r="AN190" i="20"/>
  <c r="AN381" i="20"/>
  <c r="AN185" i="20"/>
  <c r="AN15" i="20"/>
  <c r="AN73" i="20"/>
  <c r="AN106" i="20"/>
  <c r="AN144" i="20"/>
  <c r="AN209" i="20"/>
  <c r="AN243" i="20"/>
  <c r="AN324" i="20"/>
  <c r="AN327" i="20"/>
  <c r="AN439" i="20"/>
  <c r="AN442" i="20"/>
  <c r="AN201" i="20"/>
  <c r="AN17" i="20"/>
  <c r="AN19" i="20"/>
  <c r="AN14" i="20"/>
  <c r="AN31" i="20"/>
  <c r="AN32" i="20"/>
  <c r="AN70" i="20"/>
  <c r="AN57" i="20"/>
  <c r="AN52" i="20"/>
  <c r="AN90" i="20"/>
  <c r="AN61" i="20"/>
  <c r="AN95" i="20"/>
  <c r="AN105" i="20"/>
  <c r="AN107" i="20"/>
  <c r="AN124" i="20"/>
  <c r="AN118" i="20"/>
  <c r="AN128" i="20"/>
  <c r="AN143" i="20"/>
  <c r="AN153" i="20"/>
  <c r="AN166" i="20"/>
  <c r="AN122" i="20"/>
  <c r="AN170" i="20"/>
  <c r="AN199" i="20"/>
  <c r="AN216" i="20"/>
  <c r="AN202" i="20"/>
  <c r="AN219" i="20"/>
  <c r="AN235" i="20"/>
  <c r="AN262" i="20"/>
  <c r="AN248" i="20"/>
  <c r="AN249" i="20"/>
  <c r="AN274" i="20"/>
  <c r="AN275" i="20"/>
  <c r="AN295" i="20"/>
  <c r="AN312" i="20"/>
  <c r="AN313" i="20"/>
  <c r="AN252" i="20"/>
  <c r="AN292" i="20"/>
  <c r="AN309" i="20"/>
  <c r="AN369" i="20"/>
  <c r="AN362" i="20"/>
  <c r="AN332" i="20"/>
  <c r="AN341" i="20"/>
  <c r="AN335" i="20"/>
  <c r="AN368" i="20"/>
  <c r="AN328" i="20"/>
  <c r="AN378" i="20"/>
  <c r="AN444" i="20"/>
  <c r="AN421" i="20"/>
  <c r="AN485" i="20"/>
  <c r="AN446" i="20"/>
  <c r="AN407" i="20"/>
  <c r="AN471" i="20"/>
  <c r="AN424" i="20"/>
  <c r="AN488" i="20"/>
  <c r="AN425" i="20"/>
  <c r="AN484" i="20"/>
  <c r="AN401" i="20"/>
  <c r="AN492" i="20"/>
  <c r="AN375" i="20"/>
  <c r="AN395" i="20"/>
  <c r="AN474" i="20"/>
  <c r="AN184" i="20"/>
  <c r="AN197" i="20"/>
  <c r="AN498" i="20"/>
  <c r="AN403" i="20"/>
  <c r="AN24" i="20"/>
  <c r="AN135" i="20"/>
  <c r="AN247" i="20"/>
  <c r="AN281" i="20"/>
  <c r="AN347" i="20"/>
  <c r="AN389" i="20"/>
  <c r="AN456" i="20"/>
  <c r="AN178" i="20"/>
  <c r="AN25" i="20"/>
  <c r="AN27" i="20"/>
  <c r="AN22" i="20"/>
  <c r="AN39" i="20"/>
  <c r="AN41" i="20"/>
  <c r="AN44" i="20"/>
  <c r="AN65" i="20"/>
  <c r="AN53" i="20"/>
  <c r="AN75" i="20"/>
  <c r="AN78" i="20"/>
  <c r="AN103" i="20"/>
  <c r="AN113" i="20"/>
  <c r="AN36" i="20"/>
  <c r="AN132" i="20"/>
  <c r="AN126" i="20"/>
  <c r="AN141" i="20"/>
  <c r="AN151" i="20"/>
  <c r="AN109" i="20"/>
  <c r="AN174" i="20"/>
  <c r="AN130" i="20"/>
  <c r="AN155" i="20"/>
  <c r="AN207" i="20"/>
  <c r="AN224" i="20"/>
  <c r="AN210" i="20"/>
  <c r="AN227" i="20"/>
  <c r="AN236" i="20"/>
  <c r="AN270" i="20"/>
  <c r="AN256" i="20"/>
  <c r="AN257" i="20"/>
  <c r="AN206" i="20"/>
  <c r="AN237" i="20"/>
  <c r="AN303" i="20"/>
  <c r="AN320" i="20"/>
  <c r="AN321" i="20"/>
  <c r="AN268" i="20"/>
  <c r="AN300" i="20"/>
  <c r="AN317" i="20"/>
  <c r="AN278" i="20"/>
  <c r="AN370" i="20"/>
  <c r="AN340" i="20"/>
  <c r="AN349" i="20"/>
  <c r="AN351" i="20"/>
  <c r="AN374" i="20"/>
  <c r="AN334" i="20"/>
  <c r="AN388" i="20"/>
  <c r="AN452" i="20"/>
  <c r="AN429" i="20"/>
  <c r="AN390" i="20"/>
  <c r="AN454" i="20"/>
  <c r="AN415" i="20"/>
  <c r="AN479" i="20"/>
  <c r="AN432" i="20"/>
  <c r="AN409" i="20"/>
  <c r="AN37" i="20"/>
  <c r="AN234" i="20"/>
  <c r="AN337" i="20"/>
  <c r="AN360" i="20"/>
  <c r="AN387" i="20"/>
  <c r="AN33" i="20"/>
  <c r="AN12" i="20"/>
  <c r="AN8" i="20"/>
  <c r="AN47" i="20"/>
  <c r="AN42" i="20"/>
  <c r="AN55" i="20"/>
  <c r="AN45" i="20"/>
  <c r="AN60" i="20"/>
  <c r="AN83" i="20"/>
  <c r="AN86" i="20"/>
  <c r="AN111" i="20"/>
  <c r="AN89" i="20"/>
  <c r="AN100" i="20"/>
  <c r="AN91" i="20"/>
  <c r="AN134" i="20"/>
  <c r="AN149" i="20"/>
  <c r="AN102" i="20"/>
  <c r="AN138" i="20"/>
  <c r="AN159" i="20"/>
  <c r="AN140" i="20"/>
  <c r="AN156" i="20"/>
  <c r="AN215" i="20"/>
  <c r="AN232" i="20"/>
  <c r="AN218" i="20"/>
  <c r="AN204" i="20"/>
  <c r="AN245" i="20"/>
  <c r="AN229" i="20"/>
  <c r="AN264" i="20"/>
  <c r="AN265" i="20"/>
  <c r="AN214" i="20"/>
  <c r="AN238" i="20"/>
  <c r="AN311" i="20"/>
  <c r="AN240" i="20"/>
  <c r="AN282" i="20"/>
  <c r="AN283" i="20"/>
  <c r="AN308" i="20"/>
  <c r="AN325" i="20"/>
  <c r="AN294" i="20"/>
  <c r="AN331" i="20"/>
  <c r="AN348" i="20"/>
  <c r="AN357" i="20"/>
  <c r="AN367" i="20"/>
  <c r="AN380" i="20"/>
  <c r="AN344" i="20"/>
  <c r="AN396" i="20"/>
  <c r="AN460" i="20"/>
  <c r="AN437" i="20"/>
  <c r="AN398" i="20"/>
  <c r="AN462" i="20"/>
  <c r="AN423" i="20"/>
  <c r="AN487" i="20"/>
  <c r="AN440" i="20"/>
  <c r="AN385" i="20"/>
  <c r="AN441" i="20"/>
  <c r="AN486" i="20"/>
  <c r="AN417" i="20"/>
  <c r="AN450" i="20"/>
  <c r="AN433" i="20"/>
  <c r="AN411" i="20"/>
  <c r="AN179" i="20"/>
  <c r="AN194" i="20"/>
  <c r="AN192" i="20"/>
  <c r="AN28" i="20"/>
  <c r="AN84" i="20"/>
  <c r="AN101" i="20"/>
  <c r="AN175" i="20"/>
  <c r="AN205" i="20"/>
  <c r="AN280" i="20"/>
  <c r="AN330" i="20"/>
  <c r="AN412" i="20"/>
  <c r="AN392" i="20"/>
  <c r="AN449" i="20"/>
  <c r="AN10" i="20"/>
  <c r="AN20" i="20"/>
  <c r="AN16" i="20"/>
  <c r="AN7" i="20"/>
  <c r="AN50" i="20"/>
  <c r="AN63" i="20"/>
  <c r="AN58" i="20"/>
  <c r="AN68" i="20"/>
  <c r="AN76" i="20"/>
  <c r="AN94" i="20"/>
  <c r="AN88" i="20"/>
  <c r="AN98" i="20"/>
  <c r="AN108" i="20"/>
  <c r="AN110" i="20"/>
  <c r="AN119" i="20"/>
  <c r="AN157" i="20"/>
  <c r="AN136" i="20"/>
  <c r="AN146" i="20"/>
  <c r="AN167" i="20"/>
  <c r="AN161" i="20"/>
  <c r="AN163" i="20"/>
  <c r="AN223" i="20"/>
  <c r="AN165" i="20"/>
  <c r="AN226" i="20"/>
  <c r="AN212" i="20"/>
  <c r="AN253" i="20"/>
  <c r="AN239" i="20"/>
  <c r="AN272" i="20"/>
  <c r="AN273" i="20"/>
  <c r="AN221" i="20"/>
  <c r="AN244" i="20"/>
  <c r="AN319" i="20"/>
  <c r="AN277" i="20"/>
  <c r="AN290" i="20"/>
  <c r="AN291" i="20"/>
  <c r="AN316" i="20"/>
  <c r="AN329" i="20"/>
  <c r="AN310" i="20"/>
  <c r="AN339" i="20"/>
  <c r="AN356" i="20"/>
  <c r="AN365" i="20"/>
  <c r="AN379" i="20"/>
  <c r="AN326" i="20"/>
  <c r="AN350" i="20"/>
  <c r="AN404" i="20"/>
  <c r="AN468" i="20"/>
  <c r="AN445" i="20"/>
  <c r="AN406" i="20"/>
  <c r="AN470" i="20"/>
  <c r="AN431" i="20"/>
  <c r="AN384" i="20"/>
  <c r="AN448" i="20"/>
  <c r="AN386" i="20"/>
  <c r="AN451" i="20"/>
  <c r="AN496" i="20"/>
  <c r="AN426" i="20"/>
  <c r="AN490" i="20"/>
  <c r="AN443" i="20"/>
  <c r="AN419" i="20"/>
  <c r="AN182" i="20"/>
  <c r="AN193" i="20"/>
  <c r="AN188" i="20"/>
  <c r="AN18" i="20"/>
  <c r="AN66" i="20"/>
  <c r="AN115" i="20"/>
  <c r="AN169" i="20"/>
  <c r="AN261" i="20"/>
  <c r="AN260" i="20"/>
  <c r="AN364" i="20"/>
  <c r="AN414" i="20"/>
  <c r="AN457" i="20"/>
  <c r="AN191" i="20"/>
  <c r="BO4" i="3" l="1"/>
  <c r="BO4" i="21" s="1"/>
  <c r="AO4" i="20"/>
  <c r="AO25" i="20"/>
  <c r="AO12" i="20"/>
  <c r="AO53" i="20"/>
  <c r="AO15" i="20"/>
  <c r="AO42" i="20"/>
  <c r="AO43" i="20"/>
  <c r="AO65" i="20"/>
  <c r="AO80" i="20"/>
  <c r="AO52" i="20"/>
  <c r="AO85" i="20"/>
  <c r="AO87" i="20"/>
  <c r="AO113" i="20"/>
  <c r="AO122" i="20"/>
  <c r="AO91" i="20"/>
  <c r="AO118" i="20"/>
  <c r="AO156" i="20"/>
  <c r="AO151" i="20"/>
  <c r="AO153" i="20"/>
  <c r="AO174" i="20"/>
  <c r="AO168" i="20"/>
  <c r="AO155" i="20"/>
  <c r="AO238" i="20"/>
  <c r="AO208" i="20"/>
  <c r="AO233" i="20"/>
  <c r="AO211" i="20"/>
  <c r="AO205" i="20"/>
  <c r="AO269" i="20"/>
  <c r="AO229" i="20"/>
  <c r="AO256" i="20"/>
  <c r="AO273" i="20"/>
  <c r="AO286" i="20"/>
  <c r="AO295" i="20"/>
  <c r="AO312" i="20"/>
  <c r="AO313" i="20"/>
  <c r="AO283" i="20"/>
  <c r="AO300" i="20"/>
  <c r="AO336" i="20"/>
  <c r="AO353" i="20"/>
  <c r="AO362" i="20"/>
  <c r="AO285" i="20"/>
  <c r="AO275" i="20"/>
  <c r="AO322" i="20"/>
  <c r="AO333" i="20"/>
  <c r="AO366" i="20"/>
  <c r="AO427" i="20"/>
  <c r="AO396" i="20"/>
  <c r="AO460" i="20"/>
  <c r="AO421" i="20"/>
  <c r="AO343" i="20"/>
  <c r="AO446" i="20"/>
  <c r="AO399" i="20"/>
  <c r="AO463" i="20"/>
  <c r="AO401" i="20"/>
  <c r="AO474" i="20"/>
  <c r="AO480" i="20"/>
  <c r="AO493" i="20"/>
  <c r="AO489" i="20"/>
  <c r="AO416" i="20"/>
  <c r="AO490" i="20"/>
  <c r="AO185" i="20"/>
  <c r="AO190" i="20"/>
  <c r="AO6" i="20"/>
  <c r="AO475" i="20"/>
  <c r="AO179" i="20"/>
  <c r="AO33" i="20"/>
  <c r="AO20" i="20"/>
  <c r="AO34" i="20"/>
  <c r="AO23" i="20"/>
  <c r="AO50" i="20"/>
  <c r="AO44" i="20"/>
  <c r="AO58" i="20"/>
  <c r="AO71" i="20"/>
  <c r="AO75" i="20"/>
  <c r="AO93" i="20"/>
  <c r="AO88" i="20"/>
  <c r="AO98" i="20"/>
  <c r="AO130" i="20"/>
  <c r="AO100" i="20"/>
  <c r="AO126" i="20"/>
  <c r="AO141" i="20"/>
  <c r="AO120" i="20"/>
  <c r="AO138" i="20"/>
  <c r="AO139" i="20"/>
  <c r="AO176" i="20"/>
  <c r="AO163" i="20"/>
  <c r="AO164" i="20"/>
  <c r="AO216" i="20"/>
  <c r="AO202" i="20"/>
  <c r="AO219" i="20"/>
  <c r="AO213" i="20"/>
  <c r="AO277" i="20"/>
  <c r="AO234" i="20"/>
  <c r="AO264" i="20"/>
  <c r="AO227" i="20"/>
  <c r="AO294" i="20"/>
  <c r="AO303" i="20"/>
  <c r="AO320" i="20"/>
  <c r="AO321" i="20"/>
  <c r="AO291" i="20"/>
  <c r="AO308" i="20"/>
  <c r="AO344" i="20"/>
  <c r="AO361" i="20"/>
  <c r="AO370" i="20"/>
  <c r="AO301" i="20"/>
  <c r="AO341" i="20"/>
  <c r="AO379" i="20"/>
  <c r="AO349" i="20"/>
  <c r="AO376" i="20"/>
  <c r="AO435" i="20"/>
  <c r="AO404" i="20"/>
  <c r="AO468" i="20"/>
  <c r="AO429" i="20"/>
  <c r="AO390" i="20"/>
  <c r="AO454" i="20"/>
  <c r="AO407" i="20"/>
  <c r="AO471" i="20"/>
  <c r="AO409" i="20"/>
  <c r="AO497" i="20"/>
  <c r="AO481" i="20"/>
  <c r="AO456" i="20"/>
  <c r="AO492" i="20"/>
  <c r="AO433" i="20"/>
  <c r="AO450" i="20"/>
  <c r="AO178" i="20"/>
  <c r="AO197" i="20"/>
  <c r="AO191" i="20"/>
  <c r="AO400" i="20"/>
  <c r="AO8" i="20"/>
  <c r="AO10" i="20"/>
  <c r="AO28" i="20"/>
  <c r="AO38" i="20"/>
  <c r="AO40" i="20"/>
  <c r="AO36" i="20"/>
  <c r="AO55" i="20"/>
  <c r="AO66" i="20"/>
  <c r="AO73" i="20"/>
  <c r="AO83" i="20"/>
  <c r="AO78" i="20"/>
  <c r="AO94" i="20"/>
  <c r="AO106" i="20"/>
  <c r="AO101" i="20"/>
  <c r="AO115" i="20"/>
  <c r="AO108" i="20"/>
  <c r="AO149" i="20"/>
  <c r="AO128" i="20"/>
  <c r="AO146" i="20"/>
  <c r="AO157" i="20"/>
  <c r="AO161" i="20"/>
  <c r="AO171" i="20"/>
  <c r="AO199" i="20"/>
  <c r="AO224" i="20"/>
  <c r="AO210" i="20"/>
  <c r="AO237" i="20"/>
  <c r="AO228" i="20"/>
  <c r="AO246" i="20"/>
  <c r="AO239" i="20"/>
  <c r="AO272" i="20"/>
  <c r="AO242" i="20"/>
  <c r="AO302" i="20"/>
  <c r="AO311" i="20"/>
  <c r="AO251" i="20"/>
  <c r="AO282" i="20"/>
  <c r="AO299" i="20"/>
  <c r="AO316" i="20"/>
  <c r="AO352" i="20"/>
  <c r="AO369" i="20"/>
  <c r="AO331" i="20"/>
  <c r="AO332" i="20"/>
  <c r="AO357" i="20"/>
  <c r="AO342" i="20"/>
  <c r="AO365" i="20"/>
  <c r="AO327" i="20"/>
  <c r="AO443" i="20"/>
  <c r="AO412" i="20"/>
  <c r="AO476" i="20"/>
  <c r="AO437" i="20"/>
  <c r="AO398" i="20"/>
  <c r="AO462" i="20"/>
  <c r="AO415" i="20"/>
  <c r="AO479" i="20"/>
  <c r="AO417" i="20"/>
  <c r="AO440" i="20"/>
  <c r="AO498" i="20"/>
  <c r="AO495" i="20"/>
  <c r="AO500" i="20"/>
  <c r="AO449" i="20"/>
  <c r="AO488" i="20"/>
  <c r="AO186" i="20"/>
  <c r="AO196" i="20"/>
  <c r="AO392" i="20"/>
  <c r="AO482" i="20"/>
  <c r="AO16" i="20"/>
  <c r="AO18" i="20"/>
  <c r="AO13" i="20"/>
  <c r="AO46" i="20"/>
  <c r="AO41" i="20"/>
  <c r="AO61" i="20"/>
  <c r="AO63" i="20"/>
  <c r="AO48" i="20"/>
  <c r="AO81" i="20"/>
  <c r="AO60" i="20"/>
  <c r="AO86" i="20"/>
  <c r="AO96" i="20"/>
  <c r="AO114" i="20"/>
  <c r="AO123" i="20"/>
  <c r="AO117" i="20"/>
  <c r="AO119" i="20"/>
  <c r="AO121" i="20"/>
  <c r="AO136" i="20"/>
  <c r="AO154" i="20"/>
  <c r="AO159" i="20"/>
  <c r="AO169" i="20"/>
  <c r="AO187" i="20"/>
  <c r="AO207" i="20"/>
  <c r="AO232" i="20"/>
  <c r="AO218" i="20"/>
  <c r="AO244" i="20"/>
  <c r="AO235" i="20"/>
  <c r="AO254" i="20"/>
  <c r="AO247" i="20"/>
  <c r="AO220" i="20"/>
  <c r="AO250" i="20"/>
  <c r="AO310" i="20"/>
  <c r="AO319" i="20"/>
  <c r="AO267" i="20"/>
  <c r="AO290" i="20"/>
  <c r="AO307" i="20"/>
  <c r="AO324" i="20"/>
  <c r="AO360" i="20"/>
  <c r="AO325" i="20"/>
  <c r="AO339" i="20"/>
  <c r="AO340" i="20"/>
  <c r="AO377" i="20"/>
  <c r="AO358" i="20"/>
  <c r="AO381" i="20"/>
  <c r="AO387" i="20"/>
  <c r="AO451" i="20"/>
  <c r="AO420" i="20"/>
  <c r="AO484" i="20"/>
  <c r="AO445" i="20"/>
  <c r="AO406" i="20"/>
  <c r="AO470" i="20"/>
  <c r="AO423" i="20"/>
  <c r="AO487" i="20"/>
  <c r="AO386" i="20"/>
  <c r="AO425" i="20"/>
  <c r="AO432" i="20"/>
  <c r="AO426" i="20"/>
  <c r="AO424" i="20"/>
  <c r="AO465" i="20"/>
  <c r="AO496" i="20"/>
  <c r="AO181" i="20"/>
  <c r="AO193" i="20"/>
  <c r="AO183" i="20"/>
  <c r="AO466" i="20"/>
  <c r="AO24" i="20"/>
  <c r="AO26" i="20"/>
  <c r="AO21" i="20"/>
  <c r="AO31" i="20"/>
  <c r="AO49" i="20"/>
  <c r="AO69" i="20"/>
  <c r="AO56" i="20"/>
  <c r="AO54" i="20"/>
  <c r="AO89" i="20"/>
  <c r="AO76" i="20"/>
  <c r="AO102" i="20"/>
  <c r="AO104" i="20"/>
  <c r="AO99" i="20"/>
  <c r="AO131" i="20"/>
  <c r="AO125" i="20"/>
  <c r="AO127" i="20"/>
  <c r="AO129" i="20"/>
  <c r="AO144" i="20"/>
  <c r="AO165" i="20"/>
  <c r="AO167" i="20"/>
  <c r="AO177" i="20"/>
  <c r="AO206" i="20"/>
  <c r="AO215" i="20"/>
  <c r="AO240" i="20"/>
  <c r="AO226" i="20"/>
  <c r="AO252" i="20"/>
  <c r="AO236" i="20"/>
  <c r="AO262" i="20"/>
  <c r="AO255" i="20"/>
  <c r="AO241" i="20"/>
  <c r="AO258" i="20"/>
  <c r="AO318" i="20"/>
  <c r="AO280" i="20"/>
  <c r="AO281" i="20"/>
  <c r="AO298" i="20"/>
  <c r="AO315" i="20"/>
  <c r="AO293" i="20"/>
  <c r="AO368" i="20"/>
  <c r="AO330" i="20"/>
  <c r="AO347" i="20"/>
  <c r="AO348" i="20"/>
  <c r="AO335" i="20"/>
  <c r="AO373" i="20"/>
  <c r="AO259" i="20"/>
  <c r="AO395" i="20"/>
  <c r="AO459" i="20"/>
  <c r="AO428" i="20"/>
  <c r="AO389" i="20"/>
  <c r="AO453" i="20"/>
  <c r="AO414" i="20"/>
  <c r="AO478" i="20"/>
  <c r="AO431" i="20"/>
  <c r="AO384" i="20"/>
  <c r="AO394" i="20"/>
  <c r="AO441" i="20"/>
  <c r="AO448" i="20"/>
  <c r="AO442" i="20"/>
  <c r="AO483" i="20"/>
  <c r="AO494" i="20"/>
  <c r="AO184" i="20"/>
  <c r="AO180" i="20"/>
  <c r="AO194" i="20"/>
  <c r="AO457" i="20"/>
  <c r="AO198" i="20"/>
  <c r="AO195" i="20"/>
  <c r="AO32" i="20"/>
  <c r="AO11" i="20"/>
  <c r="AO30" i="20"/>
  <c r="AO39" i="20"/>
  <c r="AO14" i="20"/>
  <c r="AO62" i="20"/>
  <c r="AO64" i="20"/>
  <c r="AO59" i="20"/>
  <c r="AO68" i="20"/>
  <c r="AO84" i="20"/>
  <c r="AO110" i="20"/>
  <c r="AO112" i="20"/>
  <c r="AO107" i="20"/>
  <c r="AO116" i="20"/>
  <c r="AO133" i="20"/>
  <c r="AO134" i="20"/>
  <c r="AO142" i="20"/>
  <c r="AO152" i="20"/>
  <c r="AO173" i="20"/>
  <c r="AO175" i="20"/>
  <c r="AO162" i="20"/>
  <c r="AO214" i="20"/>
  <c r="AO223" i="20"/>
  <c r="AO209" i="20"/>
  <c r="AO172" i="20"/>
  <c r="AO260" i="20"/>
  <c r="AO245" i="20"/>
  <c r="AO270" i="20"/>
  <c r="AO263" i="20"/>
  <c r="AO249" i="20"/>
  <c r="AO266" i="20"/>
  <c r="AO326" i="20"/>
  <c r="AO288" i="20"/>
  <c r="AO289" i="20"/>
  <c r="AO306" i="20"/>
  <c r="AO323" i="20"/>
  <c r="AO309" i="20"/>
  <c r="AO329" i="20"/>
  <c r="AO338" i="20"/>
  <c r="AO355" i="20"/>
  <c r="AO356" i="20"/>
  <c r="AO351" i="20"/>
  <c r="AO374" i="20"/>
  <c r="AO375" i="20"/>
  <c r="AO403" i="20"/>
  <c r="AO467" i="20"/>
  <c r="AO436" i="20"/>
  <c r="AO397" i="20"/>
  <c r="AO461" i="20"/>
  <c r="AO422" i="20"/>
  <c r="AO486" i="20"/>
  <c r="AO439" i="20"/>
  <c r="AO359" i="20"/>
  <c r="AO402" i="20"/>
  <c r="AO464" i="20"/>
  <c r="AO9" i="20"/>
  <c r="AO19" i="20"/>
  <c r="AO37" i="20"/>
  <c r="AO47" i="20"/>
  <c r="AO22" i="20"/>
  <c r="AO70" i="20"/>
  <c r="AO51" i="20"/>
  <c r="AO67" i="20"/>
  <c r="AO74" i="20"/>
  <c r="AO92" i="20"/>
  <c r="AO95" i="20"/>
  <c r="AO97" i="20"/>
  <c r="AO90" i="20"/>
  <c r="AO124" i="20"/>
  <c r="AO79" i="20"/>
  <c r="AO140" i="20"/>
  <c r="AO150" i="20"/>
  <c r="AO137" i="20"/>
  <c r="AO158" i="20"/>
  <c r="AO135" i="20"/>
  <c r="AO170" i="20"/>
  <c r="AO222" i="20"/>
  <c r="AO231" i="20"/>
  <c r="AO217" i="20"/>
  <c r="AO189" i="20"/>
  <c r="AO268" i="20"/>
  <c r="AO253" i="20"/>
  <c r="AO204" i="20"/>
  <c r="AO271" i="20"/>
  <c r="AO257" i="20"/>
  <c r="AO274" i="20"/>
  <c r="AO279" i="20"/>
  <c r="AO296" i="20"/>
  <c r="AO297" i="20"/>
  <c r="AO314" i="20"/>
  <c r="AO284" i="20"/>
  <c r="AO317" i="20"/>
  <c r="AO337" i="20"/>
  <c r="AO346" i="20"/>
  <c r="AO363" i="20"/>
  <c r="AO364" i="20"/>
  <c r="AO367" i="20"/>
  <c r="AO380" i="20"/>
  <c r="AO334" i="20"/>
  <c r="AO411" i="20"/>
  <c r="AO382" i="20"/>
  <c r="AO444" i="20"/>
  <c r="AO405" i="20"/>
  <c r="AO469" i="20"/>
  <c r="AO430" i="20"/>
  <c r="AO383" i="20"/>
  <c r="AO447" i="20"/>
  <c r="AO385" i="20"/>
  <c r="AO410" i="20"/>
  <c r="AO472" i="20"/>
  <c r="AO491" i="20"/>
  <c r="AO17" i="20"/>
  <c r="AO27" i="20"/>
  <c r="AO45" i="20"/>
  <c r="AO7" i="20"/>
  <c r="AO29" i="20"/>
  <c r="AO35" i="20"/>
  <c r="AO57" i="20"/>
  <c r="AO72" i="20"/>
  <c r="AO82" i="20"/>
  <c r="AO77" i="20"/>
  <c r="AO103" i="20"/>
  <c r="AO105" i="20"/>
  <c r="AO109" i="20"/>
  <c r="AO132" i="20"/>
  <c r="AO111" i="20"/>
  <c r="AO148" i="20"/>
  <c r="AO143" i="20"/>
  <c r="AO145" i="20"/>
  <c r="AO166" i="20"/>
  <c r="AO160" i="20"/>
  <c r="AO147" i="20"/>
  <c r="AO230" i="20"/>
  <c r="AO200" i="20"/>
  <c r="AO225" i="20"/>
  <c r="AO203" i="20"/>
  <c r="AO276" i="20"/>
  <c r="AO261" i="20"/>
  <c r="AO212" i="20"/>
  <c r="AO248" i="20"/>
  <c r="AO265" i="20"/>
  <c r="AO278" i="20"/>
  <c r="AO287" i="20"/>
  <c r="AO304" i="20"/>
  <c r="AO305" i="20"/>
  <c r="AO221" i="20"/>
  <c r="AO292" i="20"/>
  <c r="AO328" i="20"/>
  <c r="AO345" i="20"/>
  <c r="AO354" i="20"/>
  <c r="AO371" i="20"/>
  <c r="AO372" i="20"/>
  <c r="AO378" i="20"/>
  <c r="AO243" i="20"/>
  <c r="AO350" i="20"/>
  <c r="AO419" i="20"/>
  <c r="AO388" i="20"/>
  <c r="AO452" i="20"/>
  <c r="AO413" i="20"/>
  <c r="AO477" i="20"/>
  <c r="AO438" i="20"/>
  <c r="AO391" i="20"/>
  <c r="AO455" i="20"/>
  <c r="AO393" i="20"/>
  <c r="AO418" i="20"/>
  <c r="AO473" i="20"/>
  <c r="AO499" i="20"/>
  <c r="AO485" i="20"/>
  <c r="AO408" i="20"/>
  <c r="AO434" i="20"/>
  <c r="AO182" i="20"/>
  <c r="AO192" i="20"/>
  <c r="AO201" i="20"/>
  <c r="AO458" i="20"/>
  <c r="AO188" i="20"/>
  <c r="BP3" i="3" l="1"/>
  <c r="BP3" i="21" s="1"/>
  <c r="AP4" i="20"/>
  <c r="AP24" i="20"/>
  <c r="AP26" i="20"/>
  <c r="AP44" i="20"/>
  <c r="AP54" i="20"/>
  <c r="AP47" i="20"/>
  <c r="AP55" i="20"/>
  <c r="AP50" i="20"/>
  <c r="AP70" i="20"/>
  <c r="AP59" i="20"/>
  <c r="AP76" i="20"/>
  <c r="AP102" i="20"/>
  <c r="AP112" i="20"/>
  <c r="AP129" i="20"/>
  <c r="AP132" i="20"/>
  <c r="AP99" i="20"/>
  <c r="AP155" i="20"/>
  <c r="AP151" i="20"/>
  <c r="AP127" i="20"/>
  <c r="AP173" i="20"/>
  <c r="AP175" i="20"/>
  <c r="AP177" i="20"/>
  <c r="AP229" i="20"/>
  <c r="AP207" i="20"/>
  <c r="AP224" i="20"/>
  <c r="AP218" i="20"/>
  <c r="AP244" i="20"/>
  <c r="AP245" i="20"/>
  <c r="AP262" i="20"/>
  <c r="AP271" i="20"/>
  <c r="AP220" i="20"/>
  <c r="AP301" i="20"/>
  <c r="AP310" i="20"/>
  <c r="AP311" i="20"/>
  <c r="AP281" i="20"/>
  <c r="AP298" i="20"/>
  <c r="AP283" i="20"/>
  <c r="AP335" i="20"/>
  <c r="AP352" i="20"/>
  <c r="AP369" i="20"/>
  <c r="AP354" i="20"/>
  <c r="AP371" i="20"/>
  <c r="AP348" i="20"/>
  <c r="AP342" i="20"/>
  <c r="AP386" i="20"/>
  <c r="AP450" i="20"/>
  <c r="AP427" i="20"/>
  <c r="AP356" i="20"/>
  <c r="AP436" i="20"/>
  <c r="AP397" i="20"/>
  <c r="AP461" i="20"/>
  <c r="AP422" i="20"/>
  <c r="AP486" i="20"/>
  <c r="AP416" i="20"/>
  <c r="AP474" i="20"/>
  <c r="AP425" i="20"/>
  <c r="AP433" i="20"/>
  <c r="AP448" i="20"/>
  <c r="AP482" i="20"/>
  <c r="AP463" i="20"/>
  <c r="AP186" i="20"/>
  <c r="AP195" i="20"/>
  <c r="AP6" i="20"/>
  <c r="AP32" i="20"/>
  <c r="AP34" i="20"/>
  <c r="AP52" i="20"/>
  <c r="AP39" i="20"/>
  <c r="AP61" i="20"/>
  <c r="AP63" i="20"/>
  <c r="AP51" i="20"/>
  <c r="AP72" i="20"/>
  <c r="AP74" i="20"/>
  <c r="AP84" i="20"/>
  <c r="AP95" i="20"/>
  <c r="AP86" i="20"/>
  <c r="AP122" i="20"/>
  <c r="AP78" i="20"/>
  <c r="AP107" i="20"/>
  <c r="AP140" i="20"/>
  <c r="AP108" i="20"/>
  <c r="AP137" i="20"/>
  <c r="AP189" i="20"/>
  <c r="AP160" i="20"/>
  <c r="AP156" i="20"/>
  <c r="AP237" i="20"/>
  <c r="AP215" i="20"/>
  <c r="AP232" i="20"/>
  <c r="AP238" i="20"/>
  <c r="AP252" i="20"/>
  <c r="AP253" i="20"/>
  <c r="AP270" i="20"/>
  <c r="AP203" i="20"/>
  <c r="AP241" i="20"/>
  <c r="AP309" i="20"/>
  <c r="AP318" i="20"/>
  <c r="AP319" i="20"/>
  <c r="AP289" i="20"/>
  <c r="AP306" i="20"/>
  <c r="AP291" i="20"/>
  <c r="AP343" i="20"/>
  <c r="AP360" i="20"/>
  <c r="AP284" i="20"/>
  <c r="AP362" i="20"/>
  <c r="AP308" i="20"/>
  <c r="AP357" i="20"/>
  <c r="AP358" i="20"/>
  <c r="AP394" i="20"/>
  <c r="AP458" i="20"/>
  <c r="AP435" i="20"/>
  <c r="AP382" i="20"/>
  <c r="AP444" i="20"/>
  <c r="AP405" i="20"/>
  <c r="AP469" i="20"/>
  <c r="AP430" i="20"/>
  <c r="AP383" i="20"/>
  <c r="AP488" i="20"/>
  <c r="AP479" i="20"/>
  <c r="AP441" i="20"/>
  <c r="AP385" i="20"/>
  <c r="AP455" i="20"/>
  <c r="AP489" i="20"/>
  <c r="AP495" i="20"/>
  <c r="AP183" i="20"/>
  <c r="AP198" i="20"/>
  <c r="AP7" i="20"/>
  <c r="AP9" i="20"/>
  <c r="AP11" i="20"/>
  <c r="AP30" i="20"/>
  <c r="AP40" i="20"/>
  <c r="AP69" i="20"/>
  <c r="AP71" i="20"/>
  <c r="AP57" i="20"/>
  <c r="AP80" i="20"/>
  <c r="AP82" i="20"/>
  <c r="AP92" i="20"/>
  <c r="AP103" i="20"/>
  <c r="AP97" i="20"/>
  <c r="AP130" i="20"/>
  <c r="AP100" i="20"/>
  <c r="AP118" i="20"/>
  <c r="AP148" i="20"/>
  <c r="AP120" i="20"/>
  <c r="AP145" i="20"/>
  <c r="AP158" i="20"/>
  <c r="AP168" i="20"/>
  <c r="AP162" i="20"/>
  <c r="AP206" i="20"/>
  <c r="AP223" i="20"/>
  <c r="AP171" i="20"/>
  <c r="AP240" i="20"/>
  <c r="AP260" i="20"/>
  <c r="AP261" i="20"/>
  <c r="AP204" i="20"/>
  <c r="AP211" i="20"/>
  <c r="AP249" i="20"/>
  <c r="AP317" i="20"/>
  <c r="AP250" i="20"/>
  <c r="AP280" i="20"/>
  <c r="AP297" i="20"/>
  <c r="AP314" i="20"/>
  <c r="AP299" i="20"/>
  <c r="AP351" i="20"/>
  <c r="AP368" i="20"/>
  <c r="AP300" i="20"/>
  <c r="AP370" i="20"/>
  <c r="AP334" i="20"/>
  <c r="AP364" i="20"/>
  <c r="AP373" i="20"/>
  <c r="AP402" i="20"/>
  <c r="AP466" i="20"/>
  <c r="AP443" i="20"/>
  <c r="AP388" i="20"/>
  <c r="AP452" i="20"/>
  <c r="AP413" i="20"/>
  <c r="AP477" i="20"/>
  <c r="AP438" i="20"/>
  <c r="AP365" i="20"/>
  <c r="AP490" i="20"/>
  <c r="AP484" i="20"/>
  <c r="AP457" i="20"/>
  <c r="AP393" i="20"/>
  <c r="AP464" i="20"/>
  <c r="AP492" i="20"/>
  <c r="AP456" i="20"/>
  <c r="AP185" i="20"/>
  <c r="AP190" i="20"/>
  <c r="AP15" i="20"/>
  <c r="AP17" i="20"/>
  <c r="AP19" i="20"/>
  <c r="AP37" i="20"/>
  <c r="AP48" i="20"/>
  <c r="AP29" i="20"/>
  <c r="AP42" i="20"/>
  <c r="AP65" i="20"/>
  <c r="AP88" i="20"/>
  <c r="AP90" i="20"/>
  <c r="AP77" i="20"/>
  <c r="AP111" i="20"/>
  <c r="AP105" i="20"/>
  <c r="AP123" i="20"/>
  <c r="AP114" i="20"/>
  <c r="AP126" i="20"/>
  <c r="AP141" i="20"/>
  <c r="AP128" i="20"/>
  <c r="AP153" i="20"/>
  <c r="AP166" i="20"/>
  <c r="AP176" i="20"/>
  <c r="AP170" i="20"/>
  <c r="AP214" i="20"/>
  <c r="AP231" i="20"/>
  <c r="AP209" i="20"/>
  <c r="AP243" i="20"/>
  <c r="AP268" i="20"/>
  <c r="AP269" i="20"/>
  <c r="AP212" i="20"/>
  <c r="AP219" i="20"/>
  <c r="AP257" i="20"/>
  <c r="AP325" i="20"/>
  <c r="AP266" i="20"/>
  <c r="AP288" i="20"/>
  <c r="AP305" i="20"/>
  <c r="AP322" i="20"/>
  <c r="AP307" i="20"/>
  <c r="AP359" i="20"/>
  <c r="AP329" i="20"/>
  <c r="AP316" i="20"/>
  <c r="AP331" i="20"/>
  <c r="AP350" i="20"/>
  <c r="AP377" i="20"/>
  <c r="AP374" i="20"/>
  <c r="AP410" i="20"/>
  <c r="AP387" i="20"/>
  <c r="AP451" i="20"/>
  <c r="AP396" i="20"/>
  <c r="AP460" i="20"/>
  <c r="AP421" i="20"/>
  <c r="AP485" i="20"/>
  <c r="AP446" i="20"/>
  <c r="AP381" i="20"/>
  <c r="AP496" i="20"/>
  <c r="AP497" i="20"/>
  <c r="AP472" i="20"/>
  <c r="AP401" i="20"/>
  <c r="AP487" i="20"/>
  <c r="AP423" i="20"/>
  <c r="AP431" i="20"/>
  <c r="AP179" i="20"/>
  <c r="AP194" i="20"/>
  <c r="AP188" i="20"/>
  <c r="AP23" i="20"/>
  <c r="AP25" i="20"/>
  <c r="AP27" i="20"/>
  <c r="AP45" i="20"/>
  <c r="AP41" i="20"/>
  <c r="AP62" i="20"/>
  <c r="AP56" i="20"/>
  <c r="AP58" i="20"/>
  <c r="AP73" i="20"/>
  <c r="AP75" i="20"/>
  <c r="AP85" i="20"/>
  <c r="AP87" i="20"/>
  <c r="AP113" i="20"/>
  <c r="AP131" i="20"/>
  <c r="AP115" i="20"/>
  <c r="AP134" i="20"/>
  <c r="AP149" i="20"/>
  <c r="AP136" i="20"/>
  <c r="AP164" i="20"/>
  <c r="AP174" i="20"/>
  <c r="AP146" i="20"/>
  <c r="AP163" i="20"/>
  <c r="AP222" i="20"/>
  <c r="AP239" i="20"/>
  <c r="AP217" i="20"/>
  <c r="AP251" i="20"/>
  <c r="AP276" i="20"/>
  <c r="AP277" i="20"/>
  <c r="AP234" i="20"/>
  <c r="AP248" i="20"/>
  <c r="AP265" i="20"/>
  <c r="AP278" i="20"/>
  <c r="AP279" i="20"/>
  <c r="AP296" i="20"/>
  <c r="AP313" i="20"/>
  <c r="AP233" i="20"/>
  <c r="AP315" i="20"/>
  <c r="AP367" i="20"/>
  <c r="AP337" i="20"/>
  <c r="AP324" i="20"/>
  <c r="AP339" i="20"/>
  <c r="AP366" i="20"/>
  <c r="AP378" i="20"/>
  <c r="AP380" i="20"/>
  <c r="AP418" i="20"/>
  <c r="AP395" i="20"/>
  <c r="AP459" i="20"/>
  <c r="AP404" i="20"/>
  <c r="AP468" i="20"/>
  <c r="AP429" i="20"/>
  <c r="AP390" i="20"/>
  <c r="AP454" i="20"/>
  <c r="AP384" i="20"/>
  <c r="AP391" i="20"/>
  <c r="AP500" i="20"/>
  <c r="AP473" i="20"/>
  <c r="AP409" i="20"/>
  <c r="AP491" i="20"/>
  <c r="AP493" i="20"/>
  <c r="AP182" i="20"/>
  <c r="AP180" i="20"/>
  <c r="AP193" i="20"/>
  <c r="AP31" i="20"/>
  <c r="AP33" i="20"/>
  <c r="AP12" i="20"/>
  <c r="AP28" i="20"/>
  <c r="AP49" i="20"/>
  <c r="AP14" i="20"/>
  <c r="AP64" i="20"/>
  <c r="AP66" i="20"/>
  <c r="AP81" i="20"/>
  <c r="AP83" i="20"/>
  <c r="AP101" i="20"/>
  <c r="AP94" i="20"/>
  <c r="AP98" i="20"/>
  <c r="AP110" i="20"/>
  <c r="AP117" i="20"/>
  <c r="AP135" i="20"/>
  <c r="AP142" i="20"/>
  <c r="AP144" i="20"/>
  <c r="AP172" i="20"/>
  <c r="AP157" i="20"/>
  <c r="AP154" i="20"/>
  <c r="AP205" i="20"/>
  <c r="AP230" i="20"/>
  <c r="AP200" i="20"/>
  <c r="AP225" i="20"/>
  <c r="AP259" i="20"/>
  <c r="AP228" i="20"/>
  <c r="AP226" i="20"/>
  <c r="AP247" i="20"/>
  <c r="AP256" i="20"/>
  <c r="AP273" i="20"/>
  <c r="AP286" i="20"/>
  <c r="AP287" i="20"/>
  <c r="AP304" i="20"/>
  <c r="AP227" i="20"/>
  <c r="AP242" i="20"/>
  <c r="AP323" i="20"/>
  <c r="AP328" i="20"/>
  <c r="AP345" i="20"/>
  <c r="AP330" i="20"/>
  <c r="AP347" i="20"/>
  <c r="AP376" i="20"/>
  <c r="AP372" i="20"/>
  <c r="AP292" i="20"/>
  <c r="AP426" i="20"/>
  <c r="AP403" i="20"/>
  <c r="AP467" i="20"/>
  <c r="AP412" i="20"/>
  <c r="AP476" i="20"/>
  <c r="AP437" i="20"/>
  <c r="AP398" i="20"/>
  <c r="AP462" i="20"/>
  <c r="AP392" i="20"/>
  <c r="AP399" i="20"/>
  <c r="AP407" i="20"/>
  <c r="AP480" i="20"/>
  <c r="AP417" i="20"/>
  <c r="AP499" i="20"/>
  <c r="AP447" i="20"/>
  <c r="AP184" i="20"/>
  <c r="AP192" i="20"/>
  <c r="AP196" i="20"/>
  <c r="AP8" i="20"/>
  <c r="AP10" i="20"/>
  <c r="AP20" i="20"/>
  <c r="AP38" i="20"/>
  <c r="AP60" i="20"/>
  <c r="AP35" i="20"/>
  <c r="AP13" i="20"/>
  <c r="AP21" i="20"/>
  <c r="AP89" i="20"/>
  <c r="AP91" i="20"/>
  <c r="AP109" i="20"/>
  <c r="AP96" i="20"/>
  <c r="AP106" i="20"/>
  <c r="AP116" i="20"/>
  <c r="AP125" i="20"/>
  <c r="AP139" i="20"/>
  <c r="AP150" i="20"/>
  <c r="AP152" i="20"/>
  <c r="AP138" i="20"/>
  <c r="AP159" i="20"/>
  <c r="AP161" i="20"/>
  <c r="AP213" i="20"/>
  <c r="AP187" i="20"/>
  <c r="AP208" i="20"/>
  <c r="AP202" i="20"/>
  <c r="AP267" i="20"/>
  <c r="AP235" i="20"/>
  <c r="AP246" i="20"/>
  <c r="AP255" i="20"/>
  <c r="AP264" i="20"/>
  <c r="AP285" i="20"/>
  <c r="AP294" i="20"/>
  <c r="AP295" i="20"/>
  <c r="AP312" i="20"/>
  <c r="AP282" i="20"/>
  <c r="AP258" i="20"/>
  <c r="AP321" i="20"/>
  <c r="AP336" i="20"/>
  <c r="AP353" i="20"/>
  <c r="AP338" i="20"/>
  <c r="AP355" i="20"/>
  <c r="AP332" i="20"/>
  <c r="AP379" i="20"/>
  <c r="AP375" i="20"/>
  <c r="AP434" i="20"/>
  <c r="AP411" i="20"/>
  <c r="AP475" i="20"/>
  <c r="AP420" i="20"/>
  <c r="AP349" i="20"/>
  <c r="AP445" i="20"/>
  <c r="AP406" i="20"/>
  <c r="AP470" i="20"/>
  <c r="AP400" i="20"/>
  <c r="AP465" i="20"/>
  <c r="AP415" i="20"/>
  <c r="AP481" i="20"/>
  <c r="AP432" i="20"/>
  <c r="AP449" i="20"/>
  <c r="AP440" i="20"/>
  <c r="AP181" i="20"/>
  <c r="AP191" i="20"/>
  <c r="AP16" i="20"/>
  <c r="AP18" i="20"/>
  <c r="AP36" i="20"/>
  <c r="AP46" i="20"/>
  <c r="AP68" i="20"/>
  <c r="AP43" i="20"/>
  <c r="AP22" i="20"/>
  <c r="AP79" i="20"/>
  <c r="AP53" i="20"/>
  <c r="AP67" i="20"/>
  <c r="AP93" i="20"/>
  <c r="AP104" i="20"/>
  <c r="AP121" i="20"/>
  <c r="AP124" i="20"/>
  <c r="AP133" i="20"/>
  <c r="AP147" i="20"/>
  <c r="AP143" i="20"/>
  <c r="AP119" i="20"/>
  <c r="AP165" i="20"/>
  <c r="AP167" i="20"/>
  <c r="AP169" i="20"/>
  <c r="AP221" i="20"/>
  <c r="AP199" i="20"/>
  <c r="AP216" i="20"/>
  <c r="AP210" i="20"/>
  <c r="AP275" i="20"/>
  <c r="AP236" i="20"/>
  <c r="AP254" i="20"/>
  <c r="AP263" i="20"/>
  <c r="AP272" i="20"/>
  <c r="AP293" i="20"/>
  <c r="AP302" i="20"/>
  <c r="AP303" i="20"/>
  <c r="AP320" i="20"/>
  <c r="AP290" i="20"/>
  <c r="AP274" i="20"/>
  <c r="AP327" i="20"/>
  <c r="AP344" i="20"/>
  <c r="AP361" i="20"/>
  <c r="AP346" i="20"/>
  <c r="AP363" i="20"/>
  <c r="AP341" i="20"/>
  <c r="AP326" i="20"/>
  <c r="AP333" i="20"/>
  <c r="AP442" i="20"/>
  <c r="AP419" i="20"/>
  <c r="AP483" i="20"/>
  <c r="AP428" i="20"/>
  <c r="AP389" i="20"/>
  <c r="AP453" i="20"/>
  <c r="AP414" i="20"/>
  <c r="AP478" i="20"/>
  <c r="AP408" i="20"/>
  <c r="AP471" i="20"/>
  <c r="AP340" i="20"/>
  <c r="AP498" i="20"/>
  <c r="AP439" i="20"/>
  <c r="AP494" i="20"/>
  <c r="AP424" i="20"/>
  <c r="AP178" i="20"/>
  <c r="AP197" i="20"/>
  <c r="AP201" i="20"/>
  <c r="BP4" i="3" l="1"/>
  <c r="BP4" i="21" s="1"/>
  <c r="AQ4" i="20"/>
  <c r="AQ31" i="20"/>
  <c r="AQ33" i="20"/>
  <c r="AQ13" i="20"/>
  <c r="AQ34" i="20"/>
  <c r="AQ40" i="20"/>
  <c r="AQ69" i="20"/>
  <c r="AQ56" i="20"/>
  <c r="AQ79" i="20"/>
  <c r="AQ81" i="20"/>
  <c r="AQ46" i="20"/>
  <c r="AQ102" i="20"/>
  <c r="AQ96" i="20"/>
  <c r="AQ128" i="20"/>
  <c r="AQ131" i="20"/>
  <c r="AQ133" i="20"/>
  <c r="AQ140" i="20"/>
  <c r="AQ99" i="20"/>
  <c r="AQ119" i="20"/>
  <c r="AQ118" i="20"/>
  <c r="AQ159" i="20"/>
  <c r="AQ177" i="20"/>
  <c r="AQ221" i="20"/>
  <c r="AQ137" i="20"/>
  <c r="AQ208" i="20"/>
  <c r="AQ227" i="20"/>
  <c r="AQ237" i="20"/>
  <c r="AQ252" i="20"/>
  <c r="AQ269" i="20"/>
  <c r="AQ234" i="20"/>
  <c r="AQ211" i="20"/>
  <c r="AQ265" i="20"/>
  <c r="AQ293" i="20"/>
  <c r="AQ302" i="20"/>
  <c r="AQ319" i="20"/>
  <c r="AQ312" i="20"/>
  <c r="AQ290" i="20"/>
  <c r="AQ350" i="20"/>
  <c r="AQ343" i="20"/>
  <c r="AQ344" i="20"/>
  <c r="AQ361" i="20"/>
  <c r="AQ291" i="20"/>
  <c r="AQ341" i="20"/>
  <c r="AQ379" i="20"/>
  <c r="AQ385" i="20"/>
  <c r="AQ449" i="20"/>
  <c r="AQ426" i="20"/>
  <c r="AQ490" i="20"/>
  <c r="AQ435" i="20"/>
  <c r="AQ404" i="20"/>
  <c r="AQ468" i="20"/>
  <c r="AQ429" i="20"/>
  <c r="AQ347" i="20"/>
  <c r="AQ373" i="20"/>
  <c r="AQ470" i="20"/>
  <c r="AQ374" i="20"/>
  <c r="AQ481" i="20"/>
  <c r="AQ464" i="20"/>
  <c r="AQ489" i="20"/>
  <c r="AQ398" i="20"/>
  <c r="AQ183" i="20"/>
  <c r="AQ194" i="20"/>
  <c r="AQ6" i="20"/>
  <c r="AQ198" i="20"/>
  <c r="AQ178" i="20"/>
  <c r="AQ44" i="20"/>
  <c r="AQ91" i="20"/>
  <c r="AQ151" i="20"/>
  <c r="AQ238" i="20"/>
  <c r="AQ210" i="20"/>
  <c r="AQ282" i="20"/>
  <c r="AQ441" i="20"/>
  <c r="AQ423" i="20"/>
  <c r="AQ192" i="20"/>
  <c r="AQ8" i="20"/>
  <c r="AQ10" i="20"/>
  <c r="AQ20" i="20"/>
  <c r="AQ37" i="20"/>
  <c r="AQ48" i="20"/>
  <c r="AQ29" i="20"/>
  <c r="AQ64" i="20"/>
  <c r="AQ87" i="20"/>
  <c r="AQ89" i="20"/>
  <c r="AQ76" i="20"/>
  <c r="AQ110" i="20"/>
  <c r="AQ104" i="20"/>
  <c r="AQ109" i="20"/>
  <c r="AQ116" i="20"/>
  <c r="AQ138" i="20"/>
  <c r="AQ148" i="20"/>
  <c r="AQ107" i="20"/>
  <c r="AQ127" i="20"/>
  <c r="AQ126" i="20"/>
  <c r="AQ167" i="20"/>
  <c r="AQ204" i="20"/>
  <c r="AQ229" i="20"/>
  <c r="AQ187" i="20"/>
  <c r="AQ216" i="20"/>
  <c r="AQ233" i="20"/>
  <c r="AQ240" i="20"/>
  <c r="AQ260" i="20"/>
  <c r="AQ277" i="20"/>
  <c r="AQ247" i="20"/>
  <c r="AQ218" i="20"/>
  <c r="AQ284" i="20"/>
  <c r="AQ301" i="20"/>
  <c r="AQ310" i="20"/>
  <c r="AQ241" i="20"/>
  <c r="AQ281" i="20"/>
  <c r="AQ298" i="20"/>
  <c r="AQ358" i="20"/>
  <c r="AQ351" i="20"/>
  <c r="AQ352" i="20"/>
  <c r="AQ369" i="20"/>
  <c r="AQ307" i="20"/>
  <c r="AQ348" i="20"/>
  <c r="AQ333" i="20"/>
  <c r="AQ393" i="20"/>
  <c r="AQ457" i="20"/>
  <c r="AQ434" i="20"/>
  <c r="AQ331" i="20"/>
  <c r="AQ443" i="20"/>
  <c r="AQ412" i="20"/>
  <c r="AQ476" i="20"/>
  <c r="AQ437" i="20"/>
  <c r="AQ380" i="20"/>
  <c r="AQ424" i="20"/>
  <c r="AQ478" i="20"/>
  <c r="AQ390" i="20"/>
  <c r="AQ498" i="20"/>
  <c r="AQ487" i="20"/>
  <c r="AQ492" i="20"/>
  <c r="AQ494" i="20"/>
  <c r="AQ179" i="20"/>
  <c r="AQ384" i="20"/>
  <c r="AQ193" i="20"/>
  <c r="AQ61" i="20"/>
  <c r="AQ94" i="20"/>
  <c r="AQ171" i="20"/>
  <c r="AQ200" i="20"/>
  <c r="AQ249" i="20"/>
  <c r="AQ304" i="20"/>
  <c r="AQ370" i="20"/>
  <c r="AQ418" i="20"/>
  <c r="AQ485" i="20"/>
  <c r="AQ416" i="20"/>
  <c r="AQ14" i="20"/>
  <c r="AQ16" i="20"/>
  <c r="AQ18" i="20"/>
  <c r="AQ21" i="20"/>
  <c r="AQ45" i="20"/>
  <c r="AQ52" i="20"/>
  <c r="AQ62" i="20"/>
  <c r="AQ49" i="20"/>
  <c r="AQ71" i="20"/>
  <c r="AQ74" i="20"/>
  <c r="AQ84" i="20"/>
  <c r="AQ92" i="20"/>
  <c r="AQ112" i="20"/>
  <c r="AQ121" i="20"/>
  <c r="AQ124" i="20"/>
  <c r="AQ146" i="20"/>
  <c r="AQ141" i="20"/>
  <c r="AQ136" i="20"/>
  <c r="AQ164" i="20"/>
  <c r="AQ145" i="20"/>
  <c r="AQ175" i="20"/>
  <c r="AQ212" i="20"/>
  <c r="AQ170" i="20"/>
  <c r="AQ199" i="20"/>
  <c r="AQ224" i="20"/>
  <c r="AQ242" i="20"/>
  <c r="AQ243" i="20"/>
  <c r="AQ268" i="20"/>
  <c r="AQ226" i="20"/>
  <c r="AQ255" i="20"/>
  <c r="AQ219" i="20"/>
  <c r="AQ292" i="20"/>
  <c r="AQ309" i="20"/>
  <c r="AQ318" i="20"/>
  <c r="AQ257" i="20"/>
  <c r="AQ289" i="20"/>
  <c r="AQ306" i="20"/>
  <c r="AQ366" i="20"/>
  <c r="AQ359" i="20"/>
  <c r="AQ360" i="20"/>
  <c r="AQ330" i="20"/>
  <c r="AQ323" i="20"/>
  <c r="AQ357" i="20"/>
  <c r="AQ340" i="20"/>
  <c r="AQ401" i="20"/>
  <c r="AQ465" i="20"/>
  <c r="AQ442" i="20"/>
  <c r="AQ387" i="20"/>
  <c r="AQ451" i="20"/>
  <c r="AQ420" i="20"/>
  <c r="AQ484" i="20"/>
  <c r="AQ445" i="20"/>
  <c r="AQ383" i="20"/>
  <c r="AQ431" i="20"/>
  <c r="AQ488" i="20"/>
  <c r="AQ430" i="20"/>
  <c r="AQ499" i="20"/>
  <c r="AQ491" i="20"/>
  <c r="AQ500" i="20"/>
  <c r="AQ454" i="20"/>
  <c r="AQ185" i="20"/>
  <c r="AQ191" i="20"/>
  <c r="AQ453" i="20"/>
  <c r="AQ440" i="20"/>
  <c r="AQ446" i="20"/>
  <c r="AQ493" i="20"/>
  <c r="AQ483" i="20"/>
  <c r="AQ47" i="20"/>
  <c r="AQ125" i="20"/>
  <c r="AQ169" i="20"/>
  <c r="AQ244" i="20"/>
  <c r="AQ294" i="20"/>
  <c r="AQ335" i="20"/>
  <c r="AQ372" i="20"/>
  <c r="AQ421" i="20"/>
  <c r="AQ455" i="20"/>
  <c r="AQ22" i="20"/>
  <c r="AQ24" i="20"/>
  <c r="AQ26" i="20"/>
  <c r="AQ35" i="20"/>
  <c r="AQ53" i="20"/>
  <c r="AQ59" i="20"/>
  <c r="AQ70" i="20"/>
  <c r="AQ50" i="20"/>
  <c r="AQ72" i="20"/>
  <c r="AQ82" i="20"/>
  <c r="AQ85" i="20"/>
  <c r="AQ95" i="20"/>
  <c r="AQ66" i="20"/>
  <c r="AQ129" i="20"/>
  <c r="AQ132" i="20"/>
  <c r="AQ154" i="20"/>
  <c r="AQ149" i="20"/>
  <c r="AQ144" i="20"/>
  <c r="AQ172" i="20"/>
  <c r="AQ158" i="20"/>
  <c r="AQ160" i="20"/>
  <c r="AQ220" i="20"/>
  <c r="AQ206" i="20"/>
  <c r="AQ207" i="20"/>
  <c r="AQ232" i="20"/>
  <c r="AQ250" i="20"/>
  <c r="AQ251" i="20"/>
  <c r="AQ276" i="20"/>
  <c r="AQ239" i="20"/>
  <c r="AQ263" i="20"/>
  <c r="AQ248" i="20"/>
  <c r="AQ300" i="20"/>
  <c r="AQ317" i="20"/>
  <c r="AQ279" i="20"/>
  <c r="AQ273" i="20"/>
  <c r="AQ297" i="20"/>
  <c r="AQ314" i="20"/>
  <c r="AQ283" i="20"/>
  <c r="AQ367" i="20"/>
  <c r="AQ368" i="20"/>
  <c r="AQ338" i="20"/>
  <c r="AQ375" i="20"/>
  <c r="AQ364" i="20"/>
  <c r="AQ349" i="20"/>
  <c r="AQ409" i="20"/>
  <c r="AQ386" i="20"/>
  <c r="AQ450" i="20"/>
  <c r="AQ395" i="20"/>
  <c r="AQ459" i="20"/>
  <c r="AQ428" i="20"/>
  <c r="AQ389" i="20"/>
  <c r="AQ391" i="20"/>
  <c r="AQ496" i="20"/>
  <c r="AQ414" i="20"/>
  <c r="AQ42" i="20"/>
  <c r="AQ261" i="20"/>
  <c r="AQ336" i="20"/>
  <c r="AQ482" i="20"/>
  <c r="AQ497" i="20"/>
  <c r="AQ201" i="20"/>
  <c r="AQ30" i="20"/>
  <c r="AQ32" i="20"/>
  <c r="AQ11" i="20"/>
  <c r="AQ43" i="20"/>
  <c r="AQ28" i="20"/>
  <c r="AQ67" i="20"/>
  <c r="AQ55" i="20"/>
  <c r="AQ57" i="20"/>
  <c r="AQ80" i="20"/>
  <c r="AQ90" i="20"/>
  <c r="AQ100" i="20"/>
  <c r="AQ103" i="20"/>
  <c r="AQ86" i="20"/>
  <c r="AQ113" i="20"/>
  <c r="AQ114" i="20"/>
  <c r="AQ134" i="20"/>
  <c r="AQ142" i="20"/>
  <c r="AQ152" i="20"/>
  <c r="AQ98" i="20"/>
  <c r="AQ166" i="20"/>
  <c r="AQ168" i="20"/>
  <c r="AQ228" i="20"/>
  <c r="AQ214" i="20"/>
  <c r="AQ215" i="20"/>
  <c r="AQ155" i="20"/>
  <c r="AQ258" i="20"/>
  <c r="AQ259" i="20"/>
  <c r="AQ235" i="20"/>
  <c r="AQ246" i="20"/>
  <c r="AQ271" i="20"/>
  <c r="AQ256" i="20"/>
  <c r="AQ308" i="20"/>
  <c r="AQ325" i="20"/>
  <c r="AQ287" i="20"/>
  <c r="AQ280" i="20"/>
  <c r="AQ305" i="20"/>
  <c r="AQ322" i="20"/>
  <c r="AQ299" i="20"/>
  <c r="AQ225" i="20"/>
  <c r="AQ329" i="20"/>
  <c r="AQ346" i="20"/>
  <c r="AQ339" i="20"/>
  <c r="AQ377" i="20"/>
  <c r="AQ356" i="20"/>
  <c r="AQ417" i="20"/>
  <c r="AQ394" i="20"/>
  <c r="AQ458" i="20"/>
  <c r="AQ403" i="20"/>
  <c r="AQ467" i="20"/>
  <c r="AQ436" i="20"/>
  <c r="AQ397" i="20"/>
  <c r="AQ461" i="20"/>
  <c r="AQ399" i="20"/>
  <c r="AQ447" i="20"/>
  <c r="AQ381" i="20"/>
  <c r="AQ462" i="20"/>
  <c r="AQ432" i="20"/>
  <c r="AQ392" i="20"/>
  <c r="AQ422" i="20"/>
  <c r="AQ181" i="20"/>
  <c r="AQ186" i="20"/>
  <c r="AQ190" i="20"/>
  <c r="AQ25" i="20"/>
  <c r="AQ120" i="20"/>
  <c r="AQ189" i="20"/>
  <c r="AQ217" i="20"/>
  <c r="AQ396" i="20"/>
  <c r="AQ182" i="20"/>
  <c r="AQ7" i="20"/>
  <c r="AQ9" i="20"/>
  <c r="AQ19" i="20"/>
  <c r="AQ51" i="20"/>
  <c r="AQ38" i="20"/>
  <c r="AQ60" i="20"/>
  <c r="AQ63" i="20"/>
  <c r="AQ65" i="20"/>
  <c r="AQ88" i="20"/>
  <c r="AQ75" i="20"/>
  <c r="AQ108" i="20"/>
  <c r="AQ111" i="20"/>
  <c r="AQ97" i="20"/>
  <c r="AQ122" i="20"/>
  <c r="AQ115" i="20"/>
  <c r="AQ135" i="20"/>
  <c r="AQ150" i="20"/>
  <c r="AQ153" i="20"/>
  <c r="AQ165" i="20"/>
  <c r="AQ174" i="20"/>
  <c r="AQ176" i="20"/>
  <c r="AQ236" i="20"/>
  <c r="AQ222" i="20"/>
  <c r="AQ223" i="20"/>
  <c r="AQ156" i="20"/>
  <c r="AQ266" i="20"/>
  <c r="AQ267" i="20"/>
  <c r="AQ245" i="20"/>
  <c r="AQ254" i="20"/>
  <c r="AQ202" i="20"/>
  <c r="AQ264" i="20"/>
  <c r="AQ316" i="20"/>
  <c r="AQ278" i="20"/>
  <c r="AQ295" i="20"/>
  <c r="AQ288" i="20"/>
  <c r="AQ313" i="20"/>
  <c r="AQ326" i="20"/>
  <c r="AQ315" i="20"/>
  <c r="AQ320" i="20"/>
  <c r="AQ337" i="20"/>
  <c r="AQ354" i="20"/>
  <c r="AQ355" i="20"/>
  <c r="AQ371" i="20"/>
  <c r="AQ365" i="20"/>
  <c r="AQ425" i="20"/>
  <c r="AQ402" i="20"/>
  <c r="AQ466" i="20"/>
  <c r="AQ411" i="20"/>
  <c r="AQ475" i="20"/>
  <c r="AQ444" i="20"/>
  <c r="AQ405" i="20"/>
  <c r="AQ469" i="20"/>
  <c r="AQ407" i="20"/>
  <c r="AQ456" i="20"/>
  <c r="AQ471" i="20"/>
  <c r="AQ472" i="20"/>
  <c r="AQ439" i="20"/>
  <c r="AQ400" i="20"/>
  <c r="AQ406" i="20"/>
  <c r="AQ180" i="20"/>
  <c r="AQ197" i="20"/>
  <c r="AQ195" i="20"/>
  <c r="AQ12" i="20"/>
  <c r="AQ123" i="20"/>
  <c r="AQ157" i="20"/>
  <c r="AQ162" i="20"/>
  <c r="AQ285" i="20"/>
  <c r="AQ342" i="20"/>
  <c r="AQ332" i="20"/>
  <c r="AQ427" i="20"/>
  <c r="AQ495" i="20"/>
  <c r="AQ438" i="20"/>
  <c r="AQ15" i="20"/>
  <c r="AQ17" i="20"/>
  <c r="AQ27" i="20"/>
  <c r="AQ36" i="20"/>
  <c r="AQ39" i="20"/>
  <c r="AQ68" i="20"/>
  <c r="AQ41" i="20"/>
  <c r="AQ78" i="20"/>
  <c r="AQ54" i="20"/>
  <c r="AQ83" i="20"/>
  <c r="AQ101" i="20"/>
  <c r="AQ77" i="20"/>
  <c r="AQ105" i="20"/>
  <c r="AQ130" i="20"/>
  <c r="AQ117" i="20"/>
  <c r="AQ139" i="20"/>
  <c r="AQ143" i="20"/>
  <c r="AQ163" i="20"/>
  <c r="AQ173" i="20"/>
  <c r="AQ106" i="20"/>
  <c r="AQ161" i="20"/>
  <c r="AQ205" i="20"/>
  <c r="AQ230" i="20"/>
  <c r="AQ231" i="20"/>
  <c r="AQ209" i="20"/>
  <c r="AQ274" i="20"/>
  <c r="AQ275" i="20"/>
  <c r="AQ253" i="20"/>
  <c r="AQ262" i="20"/>
  <c r="AQ203" i="20"/>
  <c r="AQ272" i="20"/>
  <c r="AQ324" i="20"/>
  <c r="AQ286" i="20"/>
  <c r="AQ303" i="20"/>
  <c r="AQ296" i="20"/>
  <c r="AQ321" i="20"/>
  <c r="AQ334" i="20"/>
  <c r="AQ327" i="20"/>
  <c r="AQ328" i="20"/>
  <c r="AQ345" i="20"/>
  <c r="AQ362" i="20"/>
  <c r="AQ376" i="20"/>
  <c r="AQ378" i="20"/>
  <c r="AQ382" i="20"/>
  <c r="AQ433" i="20"/>
  <c r="AQ410" i="20"/>
  <c r="AQ474" i="20"/>
  <c r="AQ419" i="20"/>
  <c r="AQ388" i="20"/>
  <c r="AQ452" i="20"/>
  <c r="AQ413" i="20"/>
  <c r="AQ477" i="20"/>
  <c r="AQ415" i="20"/>
  <c r="AQ463" i="20"/>
  <c r="AQ479" i="20"/>
  <c r="AQ473" i="20"/>
  <c r="AQ448" i="20"/>
  <c r="AQ408" i="20"/>
  <c r="AQ486" i="20"/>
  <c r="AQ184" i="20"/>
  <c r="AQ196" i="20"/>
  <c r="AQ188" i="20"/>
  <c r="AQ23" i="20"/>
  <c r="AQ58" i="20"/>
  <c r="AQ73" i="20"/>
  <c r="AQ93" i="20"/>
  <c r="AQ147" i="20"/>
  <c r="AQ213" i="20"/>
  <c r="AQ270" i="20"/>
  <c r="AQ311" i="20"/>
  <c r="AQ353" i="20"/>
  <c r="AQ363" i="20"/>
  <c r="AQ460" i="20"/>
  <c r="AQ480" i="20"/>
  <c r="BQ3" i="3" l="1"/>
  <c r="BQ3" i="21" s="1"/>
  <c r="AR4" i="20"/>
  <c r="AR7" i="20"/>
  <c r="AR9" i="20"/>
  <c r="AR50" i="20"/>
  <c r="AR36" i="20"/>
  <c r="AR39" i="20"/>
  <c r="AR60" i="20"/>
  <c r="AR71" i="20"/>
  <c r="AR78" i="20"/>
  <c r="AR88" i="20"/>
  <c r="AR90" i="20"/>
  <c r="AR57" i="20"/>
  <c r="AR95" i="20"/>
  <c r="AR119" i="20"/>
  <c r="AR130" i="20"/>
  <c r="AR114" i="20"/>
  <c r="AR153" i="20"/>
  <c r="AR147" i="20"/>
  <c r="AR143" i="20"/>
  <c r="AR171" i="20"/>
  <c r="AR166" i="20"/>
  <c r="AR160" i="20"/>
  <c r="AR235" i="20"/>
  <c r="AR229" i="20"/>
  <c r="AR207" i="20"/>
  <c r="AR232" i="20"/>
  <c r="AR242" i="20"/>
  <c r="AR259" i="20"/>
  <c r="AR268" i="20"/>
  <c r="AR177" i="20"/>
  <c r="AR247" i="20"/>
  <c r="AR315" i="20"/>
  <c r="AR256" i="20"/>
  <c r="AR210" i="20"/>
  <c r="AR279" i="20"/>
  <c r="AR288" i="20"/>
  <c r="AR289" i="20"/>
  <c r="AR357" i="20"/>
  <c r="AR374" i="20"/>
  <c r="AR306" i="20"/>
  <c r="AR319" i="20"/>
  <c r="AR375" i="20"/>
  <c r="AR322" i="20"/>
  <c r="AR338" i="20"/>
  <c r="AR356" i="20"/>
  <c r="AR432" i="20"/>
  <c r="AR409" i="20"/>
  <c r="AR473" i="20"/>
  <c r="AR426" i="20"/>
  <c r="AR382" i="20"/>
  <c r="AR443" i="20"/>
  <c r="AR404" i="20"/>
  <c r="AR468" i="20"/>
  <c r="AR422" i="20"/>
  <c r="AR397" i="20"/>
  <c r="AR495" i="20"/>
  <c r="AR383" i="20"/>
  <c r="AR453" i="20"/>
  <c r="AR439" i="20"/>
  <c r="AR399" i="20"/>
  <c r="AR180" i="20"/>
  <c r="AR198" i="20"/>
  <c r="AR6" i="20"/>
  <c r="AR15" i="20"/>
  <c r="AR17" i="20"/>
  <c r="AR11" i="20"/>
  <c r="AR44" i="20"/>
  <c r="AR47" i="20"/>
  <c r="AR68" i="20"/>
  <c r="AR40" i="20"/>
  <c r="AR86" i="20"/>
  <c r="AR48" i="20"/>
  <c r="AR75" i="20"/>
  <c r="AR76" i="20"/>
  <c r="AR103" i="20"/>
  <c r="AR127" i="20"/>
  <c r="AR123" i="20"/>
  <c r="AR117" i="20"/>
  <c r="AR97" i="20"/>
  <c r="AR140" i="20"/>
  <c r="AR151" i="20"/>
  <c r="AR187" i="20"/>
  <c r="AR174" i="20"/>
  <c r="AR168" i="20"/>
  <c r="AR204" i="20"/>
  <c r="AR237" i="20"/>
  <c r="AR215" i="20"/>
  <c r="AR241" i="20"/>
  <c r="AR250" i="20"/>
  <c r="AR267" i="20"/>
  <c r="AR276" i="20"/>
  <c r="AR226" i="20"/>
  <c r="AR255" i="20"/>
  <c r="AR323" i="20"/>
  <c r="AR272" i="20"/>
  <c r="AR218" i="20"/>
  <c r="AR287" i="20"/>
  <c r="AR296" i="20"/>
  <c r="AR297" i="20"/>
  <c r="AR365" i="20"/>
  <c r="AR327" i="20"/>
  <c r="AR325" i="20"/>
  <c r="AR329" i="20"/>
  <c r="AR330" i="20"/>
  <c r="AR332" i="20"/>
  <c r="AR347" i="20"/>
  <c r="AR381" i="20"/>
  <c r="AR440" i="20"/>
  <c r="AR417" i="20"/>
  <c r="AR481" i="20"/>
  <c r="AR434" i="20"/>
  <c r="AR387" i="20"/>
  <c r="AR451" i="20"/>
  <c r="AR412" i="20"/>
  <c r="AR476" i="20"/>
  <c r="AR429" i="20"/>
  <c r="AR405" i="20"/>
  <c r="AR372" i="20"/>
  <c r="AR471" i="20"/>
  <c r="AR462" i="20"/>
  <c r="AR455" i="20"/>
  <c r="AR493" i="20"/>
  <c r="AR179" i="20"/>
  <c r="AR13" i="20"/>
  <c r="AR23" i="20"/>
  <c r="AR25" i="20"/>
  <c r="AR12" i="20"/>
  <c r="AR52" i="20"/>
  <c r="AR53" i="20"/>
  <c r="AR61" i="20"/>
  <c r="AR41" i="20"/>
  <c r="AR70" i="20"/>
  <c r="AR49" i="20"/>
  <c r="AR83" i="20"/>
  <c r="AR101" i="20"/>
  <c r="AR111" i="20"/>
  <c r="AR120" i="20"/>
  <c r="AR131" i="20"/>
  <c r="AR118" i="20"/>
  <c r="AR105" i="20"/>
  <c r="AR148" i="20"/>
  <c r="AR155" i="20"/>
  <c r="AR164" i="20"/>
  <c r="AR136" i="20"/>
  <c r="AR176" i="20"/>
  <c r="AR212" i="20"/>
  <c r="AR206" i="20"/>
  <c r="AR223" i="20"/>
  <c r="AR249" i="20"/>
  <c r="AR258" i="20"/>
  <c r="AR275" i="20"/>
  <c r="AR224" i="20"/>
  <c r="AR239" i="20"/>
  <c r="AR263" i="20"/>
  <c r="AR284" i="20"/>
  <c r="AR285" i="20"/>
  <c r="AR278" i="20"/>
  <c r="AR295" i="20"/>
  <c r="AR304" i="20"/>
  <c r="AR305" i="20"/>
  <c r="AR326" i="20"/>
  <c r="AR335" i="20"/>
  <c r="AR328" i="20"/>
  <c r="AR337" i="20"/>
  <c r="AR339" i="20"/>
  <c r="AR348" i="20"/>
  <c r="AR354" i="20"/>
  <c r="AR384" i="20"/>
  <c r="AR448" i="20"/>
  <c r="AR425" i="20"/>
  <c r="AR489" i="20"/>
  <c r="AR442" i="20"/>
  <c r="AR395" i="20"/>
  <c r="AR459" i="20"/>
  <c r="AR420" i="20"/>
  <c r="AR484" i="20"/>
  <c r="AR438" i="20"/>
  <c r="AR413" i="20"/>
  <c r="AR470" i="20"/>
  <c r="AR479" i="20"/>
  <c r="AR469" i="20"/>
  <c r="AR482" i="20"/>
  <c r="AR415" i="20"/>
  <c r="AR182" i="20"/>
  <c r="AR21" i="20"/>
  <c r="AR31" i="20"/>
  <c r="AR33" i="20"/>
  <c r="AR19" i="20"/>
  <c r="AR34" i="20"/>
  <c r="AR54" i="20"/>
  <c r="AR69" i="20"/>
  <c r="AR51" i="20"/>
  <c r="AR79" i="20"/>
  <c r="AR73" i="20"/>
  <c r="AR91" i="20"/>
  <c r="AR109" i="20"/>
  <c r="AR94" i="20"/>
  <c r="AR128" i="20"/>
  <c r="AR116" i="20"/>
  <c r="AR125" i="20"/>
  <c r="AR138" i="20"/>
  <c r="AR141" i="20"/>
  <c r="AR156" i="20"/>
  <c r="AR172" i="20"/>
  <c r="AR157" i="20"/>
  <c r="AR169" i="20"/>
  <c r="AR220" i="20"/>
  <c r="AR214" i="20"/>
  <c r="AR231" i="20"/>
  <c r="AR257" i="20"/>
  <c r="AR266" i="20"/>
  <c r="AR152" i="20"/>
  <c r="AR245" i="20"/>
  <c r="AR246" i="20"/>
  <c r="AR271" i="20"/>
  <c r="AR292" i="20"/>
  <c r="AR293" i="20"/>
  <c r="AR286" i="20"/>
  <c r="AR303" i="20"/>
  <c r="AR312" i="20"/>
  <c r="AR313" i="20"/>
  <c r="AR334" i="20"/>
  <c r="AR343" i="20"/>
  <c r="AR336" i="20"/>
  <c r="AR345" i="20"/>
  <c r="AR346" i="20"/>
  <c r="AR364" i="20"/>
  <c r="AR363" i="20"/>
  <c r="AR392" i="20"/>
  <c r="AR456" i="20"/>
  <c r="AR433" i="20"/>
  <c r="AR386" i="20"/>
  <c r="AR450" i="20"/>
  <c r="AR403" i="20"/>
  <c r="AR467" i="20"/>
  <c r="AR428" i="20"/>
  <c r="AR389" i="20"/>
  <c r="AR445" i="20"/>
  <c r="AR421" i="20"/>
  <c r="AR477" i="20"/>
  <c r="AR497" i="20"/>
  <c r="AR472" i="20"/>
  <c r="AR487" i="20"/>
  <c r="AR407" i="20"/>
  <c r="AR183" i="20"/>
  <c r="AR190" i="20"/>
  <c r="AR195" i="20"/>
  <c r="AR29" i="20"/>
  <c r="AR8" i="20"/>
  <c r="AR10" i="20"/>
  <c r="AR20" i="20"/>
  <c r="AR37" i="20"/>
  <c r="AR58" i="20"/>
  <c r="AR62" i="20"/>
  <c r="AR56" i="20"/>
  <c r="AR87" i="20"/>
  <c r="AR81" i="20"/>
  <c r="AR99" i="20"/>
  <c r="AR93" i="20"/>
  <c r="AR96" i="20"/>
  <c r="AR121" i="20"/>
  <c r="AR124" i="20"/>
  <c r="AR126" i="20"/>
  <c r="AR146" i="20"/>
  <c r="AR149" i="20"/>
  <c r="AR162" i="20"/>
  <c r="AR165" i="20"/>
  <c r="AR159" i="20"/>
  <c r="AR203" i="20"/>
  <c r="AR228" i="20"/>
  <c r="AR222" i="20"/>
  <c r="AR200" i="20"/>
  <c r="AR265" i="20"/>
  <c r="AR274" i="20"/>
  <c r="AR236" i="20"/>
  <c r="AR253" i="20"/>
  <c r="AR254" i="20"/>
  <c r="AR283" i="20"/>
  <c r="AR300" i="20"/>
  <c r="AR301" i="20"/>
  <c r="AR294" i="20"/>
  <c r="AR311" i="20"/>
  <c r="AR320" i="20"/>
  <c r="AR321" i="20"/>
  <c r="AR342" i="20"/>
  <c r="AR351" i="20"/>
  <c r="AR344" i="20"/>
  <c r="AR353" i="20"/>
  <c r="AR355" i="20"/>
  <c r="AR377" i="20"/>
  <c r="AR370" i="20"/>
  <c r="AR400" i="20"/>
  <c r="AR464" i="20"/>
  <c r="AR441" i="20"/>
  <c r="AR394" i="20"/>
  <c r="AR458" i="20"/>
  <c r="AR411" i="20"/>
  <c r="AR475" i="20"/>
  <c r="AR436" i="20"/>
  <c r="AR390" i="20"/>
  <c r="AR454" i="20"/>
  <c r="AR431" i="20"/>
  <c r="AR478" i="20"/>
  <c r="AR500" i="20"/>
  <c r="AR480" i="20"/>
  <c r="AR491" i="20"/>
  <c r="AR178" i="20"/>
  <c r="AR185" i="20"/>
  <c r="AR192" i="20"/>
  <c r="AR14" i="20"/>
  <c r="AR16" i="20"/>
  <c r="AR18" i="20"/>
  <c r="AR27" i="20"/>
  <c r="AR28" i="20"/>
  <c r="AR66" i="20"/>
  <c r="AR45" i="20"/>
  <c r="AR64" i="20"/>
  <c r="AR65" i="20"/>
  <c r="AR89" i="20"/>
  <c r="AR107" i="20"/>
  <c r="AR102" i="20"/>
  <c r="AR104" i="20"/>
  <c r="AR129" i="20"/>
  <c r="AR132" i="20"/>
  <c r="AR133" i="20"/>
  <c r="AR134" i="20"/>
  <c r="AR142" i="20"/>
  <c r="AR170" i="20"/>
  <c r="AR173" i="20"/>
  <c r="AR167" i="20"/>
  <c r="AR211" i="20"/>
  <c r="AR205" i="20"/>
  <c r="AR230" i="20"/>
  <c r="AR208" i="20"/>
  <c r="AR273" i="20"/>
  <c r="AR240" i="20"/>
  <c r="AR244" i="20"/>
  <c r="AR261" i="20"/>
  <c r="AR262" i="20"/>
  <c r="AR291" i="20"/>
  <c r="AR308" i="20"/>
  <c r="AR309" i="20"/>
  <c r="AR302" i="20"/>
  <c r="AR209" i="20"/>
  <c r="AR248" i="20"/>
  <c r="AR333" i="20"/>
  <c r="AR350" i="20"/>
  <c r="AR359" i="20"/>
  <c r="AR352" i="20"/>
  <c r="AR361" i="20"/>
  <c r="AR362" i="20"/>
  <c r="AR371" i="20"/>
  <c r="AR373" i="20"/>
  <c r="AR408" i="20"/>
  <c r="AR385" i="20"/>
  <c r="AR449" i="20"/>
  <c r="AR402" i="20"/>
  <c r="AR466" i="20"/>
  <c r="AR419" i="20"/>
  <c r="AR483" i="20"/>
  <c r="AR444" i="20"/>
  <c r="AR398" i="20"/>
  <c r="AR461" i="20"/>
  <c r="AR447" i="20"/>
  <c r="AR488" i="20"/>
  <c r="AR430" i="20"/>
  <c r="AR485" i="20"/>
  <c r="AR499" i="20"/>
  <c r="AR186" i="20"/>
  <c r="AR197" i="20"/>
  <c r="AR191" i="20"/>
  <c r="AR22" i="20"/>
  <c r="AR24" i="20"/>
  <c r="AR26" i="20"/>
  <c r="AR35" i="20"/>
  <c r="AR38" i="20"/>
  <c r="AR59" i="20"/>
  <c r="AR55" i="20"/>
  <c r="AR77" i="20"/>
  <c r="AR72" i="20"/>
  <c r="AR74" i="20"/>
  <c r="AR115" i="20"/>
  <c r="AR110" i="20"/>
  <c r="AR112" i="20"/>
  <c r="AR113" i="20"/>
  <c r="AR98" i="20"/>
  <c r="AR137" i="20"/>
  <c r="AR135" i="20"/>
  <c r="AR150" i="20"/>
  <c r="AR144" i="20"/>
  <c r="AR189" i="20"/>
  <c r="AR175" i="20"/>
  <c r="AR219" i="20"/>
  <c r="AR213" i="20"/>
  <c r="AR161" i="20"/>
  <c r="AR216" i="20"/>
  <c r="AR233" i="20"/>
  <c r="AR243" i="20"/>
  <c r="AR252" i="20"/>
  <c r="AR269" i="20"/>
  <c r="AR270" i="20"/>
  <c r="AR299" i="20"/>
  <c r="AR316" i="20"/>
  <c r="AR317" i="20"/>
  <c r="AR310" i="20"/>
  <c r="AR217" i="20"/>
  <c r="AR264" i="20"/>
  <c r="AR341" i="20"/>
  <c r="AR358" i="20"/>
  <c r="AR367" i="20"/>
  <c r="AR360" i="20"/>
  <c r="AR369" i="20"/>
  <c r="AR376" i="20"/>
  <c r="AR378" i="20"/>
  <c r="AR282" i="20"/>
  <c r="AR416" i="20"/>
  <c r="AR393" i="20"/>
  <c r="AR457" i="20"/>
  <c r="AR410" i="20"/>
  <c r="AR474" i="20"/>
  <c r="AR427" i="20"/>
  <c r="AR388" i="20"/>
  <c r="AR452" i="20"/>
  <c r="AR406" i="20"/>
  <c r="AR486" i="20"/>
  <c r="AR463" i="20"/>
  <c r="AR496" i="20"/>
  <c r="AR437" i="20"/>
  <c r="AR498" i="20"/>
  <c r="AR391" i="20"/>
  <c r="AR184" i="20"/>
  <c r="AR193" i="20"/>
  <c r="AR188" i="20"/>
  <c r="AR194" i="20"/>
  <c r="AR30" i="20"/>
  <c r="AR32" i="20"/>
  <c r="AR42" i="20"/>
  <c r="AR43" i="20"/>
  <c r="AR46" i="20"/>
  <c r="AR67" i="20"/>
  <c r="AR63" i="20"/>
  <c r="AR85" i="20"/>
  <c r="AR80" i="20"/>
  <c r="AR82" i="20"/>
  <c r="AR100" i="20"/>
  <c r="AR92" i="20"/>
  <c r="AR84" i="20"/>
  <c r="AR122" i="20"/>
  <c r="AR106" i="20"/>
  <c r="AR145" i="20"/>
  <c r="AR139" i="20"/>
  <c r="AR108" i="20"/>
  <c r="AR163" i="20"/>
  <c r="AR158" i="20"/>
  <c r="AR154" i="20"/>
  <c r="AR227" i="20"/>
  <c r="AR221" i="20"/>
  <c r="AR199" i="20"/>
  <c r="AR225" i="20"/>
  <c r="AR238" i="20"/>
  <c r="AR251" i="20"/>
  <c r="AR260" i="20"/>
  <c r="AR277" i="20"/>
  <c r="AR234" i="20"/>
  <c r="AR307" i="20"/>
  <c r="AR324" i="20"/>
  <c r="AR202" i="20"/>
  <c r="AR318" i="20"/>
  <c r="AR280" i="20"/>
  <c r="AR281" i="20"/>
  <c r="AR349" i="20"/>
  <c r="AR366" i="20"/>
  <c r="AR290" i="20"/>
  <c r="AR368" i="20"/>
  <c r="AR298" i="20"/>
  <c r="AR314" i="20"/>
  <c r="AR331" i="20"/>
  <c r="AR340" i="20"/>
  <c r="AR424" i="20"/>
  <c r="AR401" i="20"/>
  <c r="AR465" i="20"/>
  <c r="AR418" i="20"/>
  <c r="AR379" i="20"/>
  <c r="AR435" i="20"/>
  <c r="AR396" i="20"/>
  <c r="AR460" i="20"/>
  <c r="AR414" i="20"/>
  <c r="AR494" i="20"/>
  <c r="AR490" i="20"/>
  <c r="AR380" i="20"/>
  <c r="AR446" i="20"/>
  <c r="AR492" i="20"/>
  <c r="AR423" i="20"/>
  <c r="AR181" i="20"/>
  <c r="AR196" i="20"/>
  <c r="AR201" i="20"/>
  <c r="BQ4" i="3" l="1"/>
  <c r="BQ4" i="21" s="1"/>
  <c r="AS4" i="20"/>
  <c r="AS14" i="20"/>
  <c r="AS16" i="20"/>
  <c r="AS42" i="20"/>
  <c r="AS18" i="20"/>
  <c r="AS46" i="20"/>
  <c r="AS58" i="20"/>
  <c r="AS61" i="20"/>
  <c r="AS64" i="20"/>
  <c r="AS50" i="20"/>
  <c r="AS74" i="20"/>
  <c r="AS99" i="20"/>
  <c r="AS93" i="20"/>
  <c r="AS105" i="20"/>
  <c r="AS135" i="20"/>
  <c r="AS123" i="20"/>
  <c r="AS137" i="20"/>
  <c r="AS147" i="20"/>
  <c r="AS112" i="20"/>
  <c r="AS170" i="20"/>
  <c r="AS173" i="20"/>
  <c r="AS175" i="20"/>
  <c r="AS219" i="20"/>
  <c r="AS236" i="20"/>
  <c r="AS222" i="20"/>
  <c r="AS248" i="20"/>
  <c r="AS241" i="20"/>
  <c r="AS238" i="20"/>
  <c r="AS243" i="20"/>
  <c r="AS252" i="20"/>
  <c r="AS269" i="20"/>
  <c r="AS270" i="20"/>
  <c r="AS322" i="20"/>
  <c r="AS292" i="20"/>
  <c r="AS309" i="20"/>
  <c r="AS302" i="20"/>
  <c r="AS280" i="20"/>
  <c r="AS348" i="20"/>
  <c r="AS349" i="20"/>
  <c r="AS358" i="20"/>
  <c r="AS367" i="20"/>
  <c r="AS297" i="20"/>
  <c r="AS339" i="20"/>
  <c r="AS377" i="20"/>
  <c r="AS380" i="20"/>
  <c r="AS431" i="20"/>
  <c r="AS400" i="20"/>
  <c r="AS464" i="20"/>
  <c r="AS417" i="20"/>
  <c r="AS481" i="20"/>
  <c r="AS442" i="20"/>
  <c r="AS387" i="20"/>
  <c r="AS451" i="20"/>
  <c r="AS405" i="20"/>
  <c r="AS493" i="20"/>
  <c r="AS494" i="20"/>
  <c r="AS404" i="20"/>
  <c r="AS499" i="20"/>
  <c r="AS437" i="20"/>
  <c r="AS487" i="20"/>
  <c r="AS186" i="20"/>
  <c r="AS196" i="20"/>
  <c r="AS6" i="20"/>
  <c r="AS489" i="20"/>
  <c r="AS198" i="20"/>
  <c r="AS68" i="20"/>
  <c r="AS84" i="20"/>
  <c r="AS83" i="20"/>
  <c r="AS149" i="20"/>
  <c r="AS214" i="20"/>
  <c r="AS314" i="20"/>
  <c r="AS350" i="20"/>
  <c r="AS423" i="20"/>
  <c r="AS379" i="20"/>
  <c r="AS497" i="20"/>
  <c r="AS22" i="20"/>
  <c r="AS24" i="20"/>
  <c r="AS11" i="20"/>
  <c r="AS26" i="20"/>
  <c r="AS39" i="20"/>
  <c r="AS66" i="20"/>
  <c r="AS62" i="20"/>
  <c r="AS77" i="20"/>
  <c r="AS72" i="20"/>
  <c r="AS82" i="20"/>
  <c r="AS107" i="20"/>
  <c r="AS102" i="20"/>
  <c r="AS118" i="20"/>
  <c r="AS120" i="20"/>
  <c r="AS131" i="20"/>
  <c r="AS145" i="20"/>
  <c r="AS155" i="20"/>
  <c r="AS142" i="20"/>
  <c r="AS163" i="20"/>
  <c r="AS189" i="20"/>
  <c r="AS202" i="20"/>
  <c r="AS227" i="20"/>
  <c r="AS205" i="20"/>
  <c r="AS230" i="20"/>
  <c r="AS256" i="20"/>
  <c r="AS249" i="20"/>
  <c r="AS242" i="20"/>
  <c r="AS251" i="20"/>
  <c r="AS260" i="20"/>
  <c r="AS277" i="20"/>
  <c r="AS255" i="20"/>
  <c r="AS283" i="20"/>
  <c r="AS300" i="20"/>
  <c r="AS317" i="20"/>
  <c r="AS310" i="20"/>
  <c r="AS288" i="20"/>
  <c r="AS356" i="20"/>
  <c r="AS357" i="20"/>
  <c r="AS366" i="20"/>
  <c r="AS328" i="20"/>
  <c r="AS313" i="20"/>
  <c r="AS346" i="20"/>
  <c r="AS372" i="20"/>
  <c r="AS381" i="20"/>
  <c r="AS439" i="20"/>
  <c r="AS408" i="20"/>
  <c r="AS472" i="20"/>
  <c r="AS425" i="20"/>
  <c r="AS386" i="20"/>
  <c r="AS450" i="20"/>
  <c r="AS395" i="20"/>
  <c r="AS459" i="20"/>
  <c r="AS413" i="20"/>
  <c r="AS460" i="20"/>
  <c r="AS318" i="20"/>
  <c r="AS412" i="20"/>
  <c r="AS371" i="20"/>
  <c r="AS446" i="20"/>
  <c r="AS183" i="20"/>
  <c r="AS54" i="20"/>
  <c r="AS127" i="20"/>
  <c r="AS167" i="20"/>
  <c r="AS244" i="20"/>
  <c r="AS341" i="20"/>
  <c r="AS392" i="20"/>
  <c r="AS422" i="20"/>
  <c r="AS12" i="20"/>
  <c r="AS30" i="20"/>
  <c r="AS32" i="20"/>
  <c r="AS19" i="20"/>
  <c r="AS36" i="20"/>
  <c r="AS48" i="20"/>
  <c r="AS47" i="20"/>
  <c r="AS70" i="20"/>
  <c r="AS85" i="20"/>
  <c r="AS80" i="20"/>
  <c r="AS75" i="20"/>
  <c r="AS40" i="20"/>
  <c r="AS110" i="20"/>
  <c r="AS126" i="20"/>
  <c r="AS128" i="20"/>
  <c r="AS136" i="20"/>
  <c r="AS116" i="20"/>
  <c r="AS94" i="20"/>
  <c r="AS150" i="20"/>
  <c r="AS171" i="20"/>
  <c r="AS158" i="20"/>
  <c r="AS210" i="20"/>
  <c r="AS160" i="20"/>
  <c r="AS213" i="20"/>
  <c r="AS154" i="20"/>
  <c r="AS264" i="20"/>
  <c r="AS257" i="20"/>
  <c r="AS250" i="20"/>
  <c r="AS259" i="20"/>
  <c r="AS268" i="20"/>
  <c r="AS177" i="20"/>
  <c r="AS271" i="20"/>
  <c r="AS291" i="20"/>
  <c r="AS308" i="20"/>
  <c r="AS325" i="20"/>
  <c r="AS279" i="20"/>
  <c r="AS296" i="20"/>
  <c r="AS364" i="20"/>
  <c r="AS365" i="20"/>
  <c r="AS374" i="20"/>
  <c r="AS336" i="20"/>
  <c r="AS329" i="20"/>
  <c r="AS355" i="20"/>
  <c r="AS331" i="20"/>
  <c r="AS383" i="20"/>
  <c r="AS447" i="20"/>
  <c r="AS416" i="20"/>
  <c r="AS480" i="20"/>
  <c r="AS433" i="20"/>
  <c r="AS394" i="20"/>
  <c r="AS458" i="20"/>
  <c r="AS403" i="20"/>
  <c r="AS467" i="20"/>
  <c r="AS421" i="20"/>
  <c r="AS429" i="20"/>
  <c r="AS436" i="20"/>
  <c r="AS420" i="20"/>
  <c r="AS471" i="20"/>
  <c r="AS453" i="20"/>
  <c r="AS492" i="20"/>
  <c r="AS185" i="20"/>
  <c r="AS192" i="20"/>
  <c r="AS182" i="20"/>
  <c r="AS49" i="20"/>
  <c r="AS87" i="20"/>
  <c r="AS133" i="20"/>
  <c r="AS211" i="20"/>
  <c r="AS262" i="20"/>
  <c r="AS319" i="20"/>
  <c r="AS370" i="20"/>
  <c r="AS443" i="20"/>
  <c r="AS444" i="20"/>
  <c r="AS20" i="20"/>
  <c r="AS7" i="20"/>
  <c r="AS9" i="20"/>
  <c r="AS27" i="20"/>
  <c r="AS34" i="20"/>
  <c r="AS57" i="20"/>
  <c r="AS59" i="20"/>
  <c r="AS55" i="20"/>
  <c r="AS78" i="20"/>
  <c r="AS88" i="20"/>
  <c r="AS90" i="20"/>
  <c r="AS100" i="20"/>
  <c r="AS92" i="20"/>
  <c r="AS134" i="20"/>
  <c r="AS121" i="20"/>
  <c r="AS144" i="20"/>
  <c r="AS124" i="20"/>
  <c r="AS140" i="20"/>
  <c r="AS161" i="20"/>
  <c r="AS187" i="20"/>
  <c r="AS166" i="20"/>
  <c r="AS218" i="20"/>
  <c r="AS176" i="20"/>
  <c r="AS221" i="20"/>
  <c r="AS199" i="20"/>
  <c r="AS272" i="20"/>
  <c r="AS265" i="20"/>
  <c r="AS258" i="20"/>
  <c r="AS267" i="20"/>
  <c r="AS276" i="20"/>
  <c r="AS231" i="20"/>
  <c r="AS282" i="20"/>
  <c r="AS299" i="20"/>
  <c r="AS316" i="20"/>
  <c r="AS247" i="20"/>
  <c r="AS287" i="20"/>
  <c r="AS304" i="20"/>
  <c r="AS289" i="20"/>
  <c r="AS373" i="20"/>
  <c r="AS327" i="20"/>
  <c r="AS344" i="20"/>
  <c r="AS345" i="20"/>
  <c r="AS362" i="20"/>
  <c r="AS338" i="20"/>
  <c r="AS391" i="20"/>
  <c r="AS455" i="20"/>
  <c r="AS424" i="20"/>
  <c r="AS488" i="20"/>
  <c r="AS441" i="20"/>
  <c r="AS402" i="20"/>
  <c r="AS466" i="20"/>
  <c r="AS411" i="20"/>
  <c r="AS475" i="20"/>
  <c r="AS390" i="20"/>
  <c r="AS438" i="20"/>
  <c r="AS452" i="20"/>
  <c r="AS470" i="20"/>
  <c r="AS476" i="20"/>
  <c r="AS462" i="20"/>
  <c r="AS500" i="20"/>
  <c r="AS179" i="20"/>
  <c r="AS191" i="20"/>
  <c r="AS469" i="20"/>
  <c r="AS195" i="20"/>
  <c r="AS10" i="20"/>
  <c r="AS89" i="20"/>
  <c r="AS139" i="20"/>
  <c r="AS228" i="20"/>
  <c r="AS240" i="20"/>
  <c r="AS301" i="20"/>
  <c r="AS359" i="20"/>
  <c r="AS456" i="20"/>
  <c r="AS397" i="20"/>
  <c r="AS178" i="20"/>
  <c r="AS28" i="20"/>
  <c r="AS15" i="20"/>
  <c r="AS17" i="20"/>
  <c r="AS35" i="20"/>
  <c r="AS37" i="20"/>
  <c r="AS65" i="20"/>
  <c r="AS67" i="20"/>
  <c r="AS63" i="20"/>
  <c r="AS86" i="20"/>
  <c r="AS56" i="20"/>
  <c r="AS98" i="20"/>
  <c r="AS108" i="20"/>
  <c r="AS95" i="20"/>
  <c r="AS96" i="20"/>
  <c r="AS129" i="20"/>
  <c r="AS152" i="20"/>
  <c r="AS132" i="20"/>
  <c r="AS148" i="20"/>
  <c r="AS169" i="20"/>
  <c r="AS151" i="20"/>
  <c r="AS174" i="20"/>
  <c r="AS226" i="20"/>
  <c r="AS204" i="20"/>
  <c r="AS229" i="20"/>
  <c r="AS207" i="20"/>
  <c r="AS208" i="20"/>
  <c r="AS273" i="20"/>
  <c r="AS266" i="20"/>
  <c r="AS275" i="20"/>
  <c r="AS224" i="20"/>
  <c r="AS239" i="20"/>
  <c r="AS290" i="20"/>
  <c r="AS307" i="20"/>
  <c r="AS324" i="20"/>
  <c r="AS263" i="20"/>
  <c r="AS295" i="20"/>
  <c r="AS312" i="20"/>
  <c r="AS305" i="20"/>
  <c r="AS326" i="20"/>
  <c r="AS335" i="20"/>
  <c r="AS352" i="20"/>
  <c r="AS361" i="20"/>
  <c r="AS376" i="20"/>
  <c r="AS347" i="20"/>
  <c r="AS399" i="20"/>
  <c r="AS463" i="20"/>
  <c r="AS432" i="20"/>
  <c r="AS385" i="20"/>
  <c r="AS449" i="20"/>
  <c r="AS410" i="20"/>
  <c r="AS474" i="20"/>
  <c r="AS419" i="20"/>
  <c r="AS483" i="20"/>
  <c r="AS398" i="20"/>
  <c r="AS445" i="20"/>
  <c r="AS468" i="20"/>
  <c r="AS477" i="20"/>
  <c r="AS479" i="20"/>
  <c r="AS180" i="20"/>
  <c r="AS38" i="20"/>
  <c r="AS130" i="20"/>
  <c r="AS217" i="20"/>
  <c r="AS284" i="20"/>
  <c r="AS281" i="20"/>
  <c r="AS409" i="20"/>
  <c r="AS430" i="20"/>
  <c r="AS13" i="20"/>
  <c r="AS23" i="20"/>
  <c r="AS25" i="20"/>
  <c r="AS43" i="20"/>
  <c r="AS45" i="20"/>
  <c r="AS52" i="20"/>
  <c r="AS44" i="20"/>
  <c r="AS69" i="20"/>
  <c r="AS71" i="20"/>
  <c r="AS73" i="20"/>
  <c r="AS106" i="20"/>
  <c r="AS101" i="20"/>
  <c r="AS103" i="20"/>
  <c r="AS104" i="20"/>
  <c r="AS113" i="20"/>
  <c r="AS117" i="20"/>
  <c r="AS138" i="20"/>
  <c r="AS115" i="20"/>
  <c r="AS153" i="20"/>
  <c r="AS164" i="20"/>
  <c r="AS157" i="20"/>
  <c r="AS234" i="20"/>
  <c r="AS212" i="20"/>
  <c r="AS143" i="20"/>
  <c r="AS215" i="20"/>
  <c r="AS216" i="20"/>
  <c r="AS223" i="20"/>
  <c r="AS274" i="20"/>
  <c r="AS168" i="20"/>
  <c r="AS245" i="20"/>
  <c r="AS246" i="20"/>
  <c r="AS298" i="20"/>
  <c r="AS315" i="20"/>
  <c r="AS285" i="20"/>
  <c r="AS278" i="20"/>
  <c r="AS303" i="20"/>
  <c r="AS320" i="20"/>
  <c r="AS321" i="20"/>
  <c r="AS334" i="20"/>
  <c r="AS343" i="20"/>
  <c r="AS360" i="20"/>
  <c r="AS382" i="20"/>
  <c r="AS337" i="20"/>
  <c r="AS354" i="20"/>
  <c r="AS407" i="20"/>
  <c r="AS378" i="20"/>
  <c r="AS440" i="20"/>
  <c r="AS393" i="20"/>
  <c r="AS457" i="20"/>
  <c r="AS418" i="20"/>
  <c r="AS482" i="20"/>
  <c r="AS427" i="20"/>
  <c r="AS388" i="20"/>
  <c r="AS406" i="20"/>
  <c r="AS454" i="20"/>
  <c r="AS484" i="20"/>
  <c r="AS478" i="20"/>
  <c r="AS428" i="20"/>
  <c r="AS485" i="20"/>
  <c r="AS184" i="20"/>
  <c r="AS193" i="20"/>
  <c r="AS188" i="20"/>
  <c r="AS8" i="20"/>
  <c r="AS97" i="20"/>
  <c r="AS165" i="20"/>
  <c r="AS237" i="20"/>
  <c r="AS294" i="20"/>
  <c r="AS330" i="20"/>
  <c r="AS473" i="20"/>
  <c r="AS396" i="20"/>
  <c r="AS201" i="20"/>
  <c r="AS21" i="20"/>
  <c r="AS31" i="20"/>
  <c r="AS41" i="20"/>
  <c r="AS51" i="20"/>
  <c r="AS33" i="20"/>
  <c r="AS53" i="20"/>
  <c r="AS60" i="20"/>
  <c r="AS76" i="20"/>
  <c r="AS79" i="20"/>
  <c r="AS81" i="20"/>
  <c r="AS114" i="20"/>
  <c r="AS109" i="20"/>
  <c r="AS111" i="20"/>
  <c r="AS119" i="20"/>
  <c r="AS122" i="20"/>
  <c r="AS125" i="20"/>
  <c r="AS146" i="20"/>
  <c r="AS141" i="20"/>
  <c r="AS156" i="20"/>
  <c r="AS172" i="20"/>
  <c r="AS159" i="20"/>
  <c r="AS203" i="20"/>
  <c r="AS220" i="20"/>
  <c r="AS206" i="20"/>
  <c r="AS209" i="20"/>
  <c r="AS225" i="20"/>
  <c r="AS233" i="20"/>
  <c r="AS200" i="20"/>
  <c r="AS235" i="20"/>
  <c r="AS253" i="20"/>
  <c r="AS254" i="20"/>
  <c r="AS306" i="20"/>
  <c r="AS323" i="20"/>
  <c r="AS293" i="20"/>
  <c r="AS286" i="20"/>
  <c r="AS311" i="20"/>
  <c r="AS332" i="20"/>
  <c r="AS333" i="20"/>
  <c r="AS342" i="20"/>
  <c r="AS351" i="20"/>
  <c r="AS368" i="20"/>
  <c r="AS375" i="20"/>
  <c r="AS353" i="20"/>
  <c r="AS363" i="20"/>
  <c r="AS415" i="20"/>
  <c r="AS384" i="20"/>
  <c r="AS448" i="20"/>
  <c r="AS401" i="20"/>
  <c r="AS465" i="20"/>
  <c r="AS426" i="20"/>
  <c r="AS490" i="20"/>
  <c r="AS435" i="20"/>
  <c r="AS389" i="20"/>
  <c r="AS414" i="20"/>
  <c r="AS461" i="20"/>
  <c r="AS495" i="20"/>
  <c r="AS496" i="20"/>
  <c r="AS491" i="20"/>
  <c r="AS498" i="20"/>
  <c r="AS181" i="20"/>
  <c r="AS194" i="20"/>
  <c r="AS197" i="20"/>
  <c r="AS29" i="20"/>
  <c r="AS91" i="20"/>
  <c r="AS162" i="20"/>
  <c r="AS232" i="20"/>
  <c r="AS261" i="20"/>
  <c r="AS340" i="20"/>
  <c r="AS369" i="20"/>
  <c r="AS434" i="20"/>
  <c r="AS486" i="20"/>
  <c r="AS190" i="20"/>
  <c r="BR3" i="3" l="1"/>
  <c r="BR3" i="21" s="1"/>
  <c r="AT4" i="20"/>
  <c r="AT13" i="20"/>
  <c r="AT23" i="20"/>
  <c r="AT42" i="20"/>
  <c r="AT36" i="20"/>
  <c r="AT56" i="20"/>
  <c r="AT54" i="20"/>
  <c r="AT33" i="20"/>
  <c r="AT76" i="20"/>
  <c r="AT86" i="20"/>
  <c r="AT88" i="20"/>
  <c r="AT106" i="20"/>
  <c r="AT101" i="20"/>
  <c r="AT133" i="20"/>
  <c r="AT120" i="20"/>
  <c r="AT122" i="20"/>
  <c r="AT137" i="20"/>
  <c r="AT154" i="20"/>
  <c r="AT115" i="20"/>
  <c r="AT177" i="20"/>
  <c r="AT187" i="20"/>
  <c r="AT166" i="20"/>
  <c r="AT202" i="20"/>
  <c r="AT235" i="20"/>
  <c r="AT229" i="20"/>
  <c r="AT222" i="20"/>
  <c r="AT241" i="20"/>
  <c r="AT238" i="20"/>
  <c r="AT215" i="20"/>
  <c r="AT230" i="20"/>
  <c r="AT245" i="20"/>
  <c r="AT297" i="20"/>
  <c r="AT314" i="20"/>
  <c r="AT323" i="20"/>
  <c r="AT324" i="20"/>
  <c r="AT302" i="20"/>
  <c r="AT311" i="20"/>
  <c r="AT363" i="20"/>
  <c r="AT254" i="20"/>
  <c r="AT320" i="20"/>
  <c r="AT280" i="20"/>
  <c r="AT359" i="20"/>
  <c r="AT361" i="20"/>
  <c r="AT362" i="20"/>
  <c r="AT390" i="20"/>
  <c r="AT454" i="20"/>
  <c r="AT423" i="20"/>
  <c r="AT487" i="20"/>
  <c r="AT424" i="20"/>
  <c r="AT337" i="20"/>
  <c r="AT441" i="20"/>
  <c r="AT386" i="20"/>
  <c r="AT450" i="20"/>
  <c r="AT396" i="20"/>
  <c r="AT498" i="20"/>
  <c r="AT405" i="20"/>
  <c r="AT494" i="20"/>
  <c r="AT495" i="20"/>
  <c r="AT443" i="20"/>
  <c r="AT491" i="20"/>
  <c r="AT186" i="20"/>
  <c r="AT194" i="20"/>
  <c r="AT6" i="20"/>
  <c r="AT183" i="20"/>
  <c r="AT21" i="20"/>
  <c r="AT31" i="20"/>
  <c r="AT50" i="20"/>
  <c r="AT44" i="20"/>
  <c r="AT64" i="20"/>
  <c r="AT58" i="20"/>
  <c r="AT61" i="20"/>
  <c r="AT84" i="20"/>
  <c r="AT51" i="20"/>
  <c r="AT73" i="20"/>
  <c r="AT91" i="20"/>
  <c r="AT109" i="20"/>
  <c r="AT118" i="20"/>
  <c r="AT128" i="20"/>
  <c r="AT130" i="20"/>
  <c r="AT145" i="20"/>
  <c r="AT139" i="20"/>
  <c r="AT141" i="20"/>
  <c r="AT150" i="20"/>
  <c r="AT164" i="20"/>
  <c r="AT174" i="20"/>
  <c r="AT210" i="20"/>
  <c r="AT204" i="20"/>
  <c r="AT167" i="20"/>
  <c r="AT248" i="20"/>
  <c r="AT249" i="20"/>
  <c r="AT242" i="20"/>
  <c r="AT236" i="20"/>
  <c r="AT244" i="20"/>
  <c r="AT253" i="20"/>
  <c r="AT305" i="20"/>
  <c r="AT322" i="20"/>
  <c r="AT246" i="20"/>
  <c r="AT285" i="20"/>
  <c r="AT310" i="20"/>
  <c r="AT319" i="20"/>
  <c r="AT317" i="20"/>
  <c r="AT270" i="20"/>
  <c r="AT326" i="20"/>
  <c r="AT296" i="20"/>
  <c r="AT367" i="20"/>
  <c r="AT381" i="20"/>
  <c r="AT376" i="20"/>
  <c r="AT398" i="20"/>
  <c r="AT462" i="20"/>
  <c r="AT431" i="20"/>
  <c r="AT377" i="20"/>
  <c r="AT432" i="20"/>
  <c r="AT385" i="20"/>
  <c r="AT449" i="20"/>
  <c r="AT394" i="20"/>
  <c r="AT458" i="20"/>
  <c r="AT404" i="20"/>
  <c r="AT435" i="20"/>
  <c r="AT413" i="20"/>
  <c r="AT403" i="20"/>
  <c r="AT389" i="20"/>
  <c r="AT459" i="20"/>
  <c r="AT499" i="20"/>
  <c r="AT195" i="20"/>
  <c r="AT11" i="20"/>
  <c r="AT29" i="20"/>
  <c r="AT8" i="20"/>
  <c r="AT35" i="20"/>
  <c r="AT34" i="20"/>
  <c r="AT39" i="20"/>
  <c r="AT66" i="20"/>
  <c r="AT69" i="20"/>
  <c r="AT92" i="20"/>
  <c r="AT55" i="20"/>
  <c r="AT81" i="20"/>
  <c r="AT99" i="20"/>
  <c r="AT93" i="20"/>
  <c r="AT126" i="20"/>
  <c r="AT74" i="20"/>
  <c r="AT143" i="20"/>
  <c r="AT116" i="20"/>
  <c r="AT147" i="20"/>
  <c r="AT149" i="20"/>
  <c r="AT153" i="20"/>
  <c r="AT172" i="20"/>
  <c r="AT209" i="20"/>
  <c r="AT218" i="20"/>
  <c r="AT212" i="20"/>
  <c r="AT206" i="20"/>
  <c r="AT256" i="20"/>
  <c r="AT257" i="20"/>
  <c r="AT250" i="20"/>
  <c r="AT240" i="20"/>
  <c r="AT252" i="20"/>
  <c r="AT261" i="20"/>
  <c r="AT313" i="20"/>
  <c r="AT239" i="20"/>
  <c r="AT262" i="20"/>
  <c r="AT293" i="20"/>
  <c r="AT318" i="20"/>
  <c r="AT288" i="20"/>
  <c r="AT332" i="20"/>
  <c r="AT333" i="20"/>
  <c r="AT334" i="20"/>
  <c r="AT312" i="20"/>
  <c r="AT338" i="20"/>
  <c r="AT336" i="20"/>
  <c r="AT371" i="20"/>
  <c r="AT406" i="20"/>
  <c r="AT369" i="20"/>
  <c r="AT439" i="20"/>
  <c r="AT378" i="20"/>
  <c r="AT440" i="20"/>
  <c r="AT393" i="20"/>
  <c r="AT457" i="20"/>
  <c r="AT402" i="20"/>
  <c r="AT466" i="20"/>
  <c r="AT412" i="20"/>
  <c r="AT451" i="20"/>
  <c r="AT421" i="20"/>
  <c r="AT411" i="20"/>
  <c r="AT470" i="20"/>
  <c r="AT476" i="20"/>
  <c r="AT444" i="20"/>
  <c r="AT185" i="20"/>
  <c r="AT191" i="20"/>
  <c r="AT19" i="20"/>
  <c r="AT14" i="20"/>
  <c r="AT16" i="20"/>
  <c r="AT43" i="20"/>
  <c r="AT37" i="20"/>
  <c r="AT57" i="20"/>
  <c r="AT38" i="20"/>
  <c r="AT9" i="20"/>
  <c r="AT77" i="20"/>
  <c r="AT71" i="20"/>
  <c r="AT97" i="20"/>
  <c r="AT107" i="20"/>
  <c r="AT102" i="20"/>
  <c r="AT134" i="20"/>
  <c r="AT95" i="20"/>
  <c r="AT151" i="20"/>
  <c r="AT124" i="20"/>
  <c r="AT155" i="20"/>
  <c r="AT160" i="20"/>
  <c r="AT156" i="20"/>
  <c r="AT165" i="20"/>
  <c r="AT217" i="20"/>
  <c r="AT226" i="20"/>
  <c r="AT220" i="20"/>
  <c r="AT214" i="20"/>
  <c r="AT264" i="20"/>
  <c r="AT265" i="20"/>
  <c r="AT258" i="20"/>
  <c r="AT243" i="20"/>
  <c r="AT260" i="20"/>
  <c r="AT269" i="20"/>
  <c r="AT321" i="20"/>
  <c r="AT283" i="20"/>
  <c r="AT284" i="20"/>
  <c r="AT301" i="20"/>
  <c r="AT234" i="20"/>
  <c r="AT304" i="20"/>
  <c r="AT340" i="20"/>
  <c r="AT341" i="20"/>
  <c r="AT342" i="20"/>
  <c r="AT325" i="20"/>
  <c r="AT354" i="20"/>
  <c r="AT352" i="20"/>
  <c r="AT328" i="20"/>
  <c r="AT414" i="20"/>
  <c r="AT383" i="20"/>
  <c r="AT447" i="20"/>
  <c r="AT384" i="20"/>
  <c r="AT448" i="20"/>
  <c r="AT401" i="20"/>
  <c r="AT465" i="20"/>
  <c r="AT410" i="20"/>
  <c r="AT474" i="20"/>
  <c r="AT420" i="20"/>
  <c r="AT467" i="20"/>
  <c r="AT429" i="20"/>
  <c r="AT436" i="20"/>
  <c r="AT477" i="20"/>
  <c r="AT497" i="20"/>
  <c r="AT475" i="20"/>
  <c r="AT179" i="20"/>
  <c r="AT197" i="20"/>
  <c r="AT27" i="20"/>
  <c r="AT22" i="20"/>
  <c r="AT24" i="20"/>
  <c r="AT10" i="20"/>
  <c r="AT45" i="20"/>
  <c r="AT65" i="20"/>
  <c r="AT47" i="20"/>
  <c r="AT62" i="20"/>
  <c r="AT85" i="20"/>
  <c r="AT79" i="20"/>
  <c r="AT105" i="20"/>
  <c r="AT82" i="20"/>
  <c r="AT110" i="20"/>
  <c r="AT96" i="20"/>
  <c r="AT103" i="20"/>
  <c r="AT114" i="20"/>
  <c r="AT132" i="20"/>
  <c r="AT123" i="20"/>
  <c r="AT168" i="20"/>
  <c r="AT162" i="20"/>
  <c r="AT173" i="20"/>
  <c r="AT225" i="20"/>
  <c r="AT203" i="20"/>
  <c r="AT228" i="20"/>
  <c r="AT247" i="20"/>
  <c r="AT272" i="20"/>
  <c r="AT273" i="20"/>
  <c r="AT266" i="20"/>
  <c r="AT251" i="20"/>
  <c r="AT268" i="20"/>
  <c r="AT277" i="20"/>
  <c r="AT282" i="20"/>
  <c r="AT291" i="20"/>
  <c r="AT292" i="20"/>
  <c r="AT309" i="20"/>
  <c r="AT279" i="20"/>
  <c r="AT331" i="20"/>
  <c r="AT348" i="20"/>
  <c r="AT349" i="20"/>
  <c r="AT350" i="20"/>
  <c r="AT327" i="20"/>
  <c r="AT370" i="20"/>
  <c r="AT368" i="20"/>
  <c r="AT344" i="20"/>
  <c r="AT422" i="20"/>
  <c r="AT391" i="20"/>
  <c r="AT455" i="20"/>
  <c r="AT392" i="20"/>
  <c r="AT456" i="20"/>
  <c r="AT409" i="20"/>
  <c r="AT473" i="20"/>
  <c r="AT418" i="20"/>
  <c r="AT482" i="20"/>
  <c r="AT483" i="20"/>
  <c r="AT493" i="20"/>
  <c r="AT445" i="20"/>
  <c r="AT452" i="20"/>
  <c r="AT478" i="20"/>
  <c r="AT453" i="20"/>
  <c r="AT182" i="20"/>
  <c r="AT180" i="20"/>
  <c r="AT198" i="20"/>
  <c r="AT188" i="20"/>
  <c r="AT12" i="20"/>
  <c r="AT30" i="20"/>
  <c r="AT40" i="20"/>
  <c r="AT18" i="20"/>
  <c r="AT17" i="20"/>
  <c r="AT25" i="20"/>
  <c r="AT59" i="20"/>
  <c r="AT63" i="20"/>
  <c r="AT68" i="20"/>
  <c r="AT87" i="20"/>
  <c r="AT113" i="20"/>
  <c r="AT100" i="20"/>
  <c r="AT94" i="20"/>
  <c r="AT104" i="20"/>
  <c r="AT121" i="20"/>
  <c r="AT136" i="20"/>
  <c r="AT135" i="20"/>
  <c r="AT131" i="20"/>
  <c r="AT176" i="20"/>
  <c r="AT170" i="20"/>
  <c r="AT189" i="20"/>
  <c r="AT233" i="20"/>
  <c r="AT211" i="20"/>
  <c r="AT205" i="20"/>
  <c r="AT255" i="20"/>
  <c r="AT208" i="20"/>
  <c r="AT157" i="20"/>
  <c r="AT274" i="20"/>
  <c r="AT259" i="20"/>
  <c r="AT276" i="20"/>
  <c r="AT231" i="20"/>
  <c r="AT290" i="20"/>
  <c r="AT299" i="20"/>
  <c r="AT300" i="20"/>
  <c r="AT278" i="20"/>
  <c r="AT287" i="20"/>
  <c r="AT339" i="20"/>
  <c r="AT356" i="20"/>
  <c r="AT357" i="20"/>
  <c r="AT358" i="20"/>
  <c r="AT335" i="20"/>
  <c r="AT112" i="20"/>
  <c r="AT375" i="20"/>
  <c r="AT360" i="20"/>
  <c r="AT430" i="20"/>
  <c r="AT399" i="20"/>
  <c r="AT463" i="20"/>
  <c r="AT400" i="20"/>
  <c r="AT464" i="20"/>
  <c r="AT417" i="20"/>
  <c r="AT481" i="20"/>
  <c r="AT426" i="20"/>
  <c r="AT387" i="20"/>
  <c r="AT492" i="20"/>
  <c r="AT437" i="20"/>
  <c r="AT461" i="20"/>
  <c r="AT468" i="20"/>
  <c r="AT496" i="20"/>
  <c r="AT469" i="20"/>
  <c r="AT184" i="20"/>
  <c r="AT190" i="20"/>
  <c r="AT192" i="20"/>
  <c r="AT193" i="20"/>
  <c r="AT20" i="20"/>
  <c r="AT7" i="20"/>
  <c r="AT48" i="20"/>
  <c r="AT26" i="20"/>
  <c r="AT46" i="20"/>
  <c r="AT52" i="20"/>
  <c r="AT67" i="20"/>
  <c r="AT75" i="20"/>
  <c r="AT70" i="20"/>
  <c r="AT72" i="20"/>
  <c r="AT90" i="20"/>
  <c r="AT108" i="20"/>
  <c r="AT117" i="20"/>
  <c r="AT119" i="20"/>
  <c r="AT129" i="20"/>
  <c r="AT144" i="20"/>
  <c r="AT138" i="20"/>
  <c r="AT140" i="20"/>
  <c r="AT161" i="20"/>
  <c r="AT163" i="20"/>
  <c r="AT142" i="20"/>
  <c r="AT159" i="20"/>
  <c r="AT219" i="20"/>
  <c r="AT213" i="20"/>
  <c r="AT263" i="20"/>
  <c r="AT216" i="20"/>
  <c r="AT223" i="20"/>
  <c r="AT200" i="20"/>
  <c r="AT267" i="20"/>
  <c r="AT199" i="20"/>
  <c r="AT281" i="20"/>
  <c r="AT298" i="20"/>
  <c r="AT307" i="20"/>
  <c r="AT308" i="20"/>
  <c r="AT286" i="20"/>
  <c r="AT295" i="20"/>
  <c r="AT347" i="20"/>
  <c r="AT364" i="20"/>
  <c r="AT365" i="20"/>
  <c r="AT366" i="20"/>
  <c r="AT343" i="20"/>
  <c r="AT329" i="20"/>
  <c r="AT330" i="20"/>
  <c r="AT379" i="20"/>
  <c r="AT438" i="20"/>
  <c r="AT407" i="20"/>
  <c r="AT471" i="20"/>
  <c r="AT408" i="20"/>
  <c r="AT472" i="20"/>
  <c r="AT425" i="20"/>
  <c r="AT489" i="20"/>
  <c r="AT434" i="20"/>
  <c r="AT353" i="20"/>
  <c r="AT500" i="20"/>
  <c r="AT485" i="20"/>
  <c r="AT486" i="20"/>
  <c r="AT484" i="20"/>
  <c r="AT395" i="20"/>
  <c r="AT460" i="20"/>
  <c r="AT181" i="20"/>
  <c r="AT28" i="20"/>
  <c r="AT15" i="20"/>
  <c r="AT41" i="20"/>
  <c r="AT32" i="20"/>
  <c r="AT49" i="20"/>
  <c r="AT53" i="20"/>
  <c r="AT60" i="20"/>
  <c r="AT83" i="20"/>
  <c r="AT78" i="20"/>
  <c r="AT80" i="20"/>
  <c r="AT98" i="20"/>
  <c r="AT89" i="20"/>
  <c r="AT125" i="20"/>
  <c r="AT127" i="20"/>
  <c r="AT111" i="20"/>
  <c r="AT152" i="20"/>
  <c r="AT146" i="20"/>
  <c r="AT148" i="20"/>
  <c r="AT169" i="20"/>
  <c r="AT171" i="20"/>
  <c r="AT158" i="20"/>
  <c r="AT175" i="20"/>
  <c r="AT227" i="20"/>
  <c r="AT221" i="20"/>
  <c r="AT271" i="20"/>
  <c r="AT232" i="20"/>
  <c r="AT237" i="20"/>
  <c r="AT207" i="20"/>
  <c r="AT275" i="20"/>
  <c r="AT224" i="20"/>
  <c r="AT289" i="20"/>
  <c r="AT306" i="20"/>
  <c r="AT315" i="20"/>
  <c r="AT316" i="20"/>
  <c r="AT294" i="20"/>
  <c r="AT303" i="20"/>
  <c r="AT355" i="20"/>
  <c r="AT372" i="20"/>
  <c r="AT373" i="20"/>
  <c r="AT374" i="20"/>
  <c r="AT351" i="20"/>
  <c r="AT345" i="20"/>
  <c r="AT346" i="20"/>
  <c r="AT380" i="20"/>
  <c r="AT446" i="20"/>
  <c r="AT415" i="20"/>
  <c r="AT479" i="20"/>
  <c r="AT416" i="20"/>
  <c r="AT480" i="20"/>
  <c r="AT433" i="20"/>
  <c r="AT382" i="20"/>
  <c r="AT442" i="20"/>
  <c r="AT388" i="20"/>
  <c r="AT419" i="20"/>
  <c r="AT397" i="20"/>
  <c r="AT490" i="20"/>
  <c r="AT488" i="20"/>
  <c r="AT427" i="20"/>
  <c r="AT428" i="20"/>
  <c r="AT178" i="20"/>
  <c r="AT196" i="20"/>
  <c r="AT201" i="20"/>
  <c r="BR4" i="3" l="1"/>
  <c r="BR4" i="21" s="1"/>
  <c r="AU4" i="20"/>
  <c r="AU27" i="20"/>
  <c r="AU22" i="20"/>
  <c r="AU16" i="20"/>
  <c r="AU43" i="20"/>
  <c r="AU17" i="20"/>
  <c r="AU52" i="20"/>
  <c r="AU68" i="20"/>
  <c r="AU75" i="20"/>
  <c r="AU78" i="20"/>
  <c r="AU80" i="20"/>
  <c r="AU90" i="20"/>
  <c r="AU89" i="20"/>
  <c r="AU62" i="20"/>
  <c r="AU119" i="20"/>
  <c r="AU95" i="20"/>
  <c r="AU150" i="20"/>
  <c r="AU102" i="20"/>
  <c r="AU140" i="20"/>
  <c r="AU149" i="20"/>
  <c r="AU156" i="20"/>
  <c r="AU172" i="20"/>
  <c r="AU216" i="20"/>
  <c r="AU218" i="20"/>
  <c r="AU204" i="20"/>
  <c r="AU239" i="20"/>
  <c r="AU271" i="20"/>
  <c r="AU249" i="20"/>
  <c r="AU242" i="20"/>
  <c r="AU236" i="20"/>
  <c r="AU244" i="20"/>
  <c r="AU304" i="20"/>
  <c r="AU321" i="20"/>
  <c r="AU322" i="20"/>
  <c r="AU307" i="20"/>
  <c r="AU293" i="20"/>
  <c r="AU286" i="20"/>
  <c r="AU354" i="20"/>
  <c r="AU371" i="20"/>
  <c r="AU295" i="20"/>
  <c r="AU316" i="20"/>
  <c r="AU374" i="20"/>
  <c r="AU335" i="20"/>
  <c r="AU375" i="20"/>
  <c r="AU378" i="20"/>
  <c r="AU445" i="20"/>
  <c r="AU406" i="20"/>
  <c r="AU470" i="20"/>
  <c r="AU423" i="20"/>
  <c r="AU377" i="20"/>
  <c r="AU440" i="20"/>
  <c r="AU393" i="20"/>
  <c r="AU457" i="20"/>
  <c r="AU387" i="20"/>
  <c r="AU450" i="20"/>
  <c r="AU402" i="20"/>
  <c r="AU435" i="20"/>
  <c r="AU494" i="20"/>
  <c r="AU426" i="20"/>
  <c r="AU496" i="20"/>
  <c r="AU186" i="20"/>
  <c r="AU12" i="20"/>
  <c r="AU30" i="20"/>
  <c r="AU24" i="20"/>
  <c r="AU51" i="20"/>
  <c r="AU46" i="20"/>
  <c r="AU53" i="20"/>
  <c r="AU33" i="20"/>
  <c r="AU83" i="20"/>
  <c r="AU86" i="20"/>
  <c r="AU94" i="20"/>
  <c r="AU98" i="20"/>
  <c r="AU101" i="20"/>
  <c r="AU117" i="20"/>
  <c r="AU127" i="20"/>
  <c r="AU103" i="20"/>
  <c r="AU143" i="20"/>
  <c r="AU138" i="20"/>
  <c r="AU148" i="20"/>
  <c r="AU155" i="20"/>
  <c r="AU162" i="20"/>
  <c r="AU165" i="20"/>
  <c r="AU224" i="20"/>
  <c r="AU226" i="20"/>
  <c r="AU212" i="20"/>
  <c r="AU246" i="20"/>
  <c r="AU222" i="20"/>
  <c r="AU257" i="20"/>
  <c r="AU250" i="20"/>
  <c r="AU240" i="20"/>
  <c r="AU252" i="20"/>
  <c r="AU312" i="20"/>
  <c r="AU245" i="20"/>
  <c r="AU199" i="20"/>
  <c r="AU315" i="20"/>
  <c r="AU301" i="20"/>
  <c r="AU294" i="20"/>
  <c r="AU362" i="20"/>
  <c r="AU332" i="20"/>
  <c r="AU311" i="20"/>
  <c r="AU324" i="20"/>
  <c r="AU319" i="20"/>
  <c r="AU345" i="20"/>
  <c r="AU287" i="20"/>
  <c r="AU389" i="20"/>
  <c r="AU453" i="20"/>
  <c r="AU414" i="20"/>
  <c r="AU478" i="20"/>
  <c r="AU431" i="20"/>
  <c r="AU384" i="20"/>
  <c r="AU448" i="20"/>
  <c r="AU401" i="20"/>
  <c r="AU465" i="20"/>
  <c r="AU395" i="20"/>
  <c r="AU460" i="20"/>
  <c r="AU410" i="20"/>
  <c r="AU451" i="20"/>
  <c r="AU427" i="20"/>
  <c r="AU436" i="20"/>
  <c r="AU487" i="20"/>
  <c r="AU184" i="20"/>
  <c r="AU192" i="20"/>
  <c r="AU476" i="20"/>
  <c r="AU498" i="20"/>
  <c r="AU191" i="20"/>
  <c r="AU10" i="20"/>
  <c r="AU20" i="20"/>
  <c r="AU7" i="20"/>
  <c r="AU40" i="20"/>
  <c r="AU32" i="20"/>
  <c r="AU48" i="20"/>
  <c r="AU54" i="20"/>
  <c r="AU37" i="20"/>
  <c r="AU91" i="20"/>
  <c r="AU71" i="20"/>
  <c r="AU96" i="20"/>
  <c r="AU106" i="20"/>
  <c r="AU109" i="20"/>
  <c r="AU125" i="20"/>
  <c r="AU135" i="20"/>
  <c r="AU113" i="20"/>
  <c r="AU151" i="20"/>
  <c r="AU146" i="20"/>
  <c r="AU152" i="20"/>
  <c r="AU160" i="20"/>
  <c r="AU170" i="20"/>
  <c r="AU173" i="20"/>
  <c r="AU232" i="20"/>
  <c r="AU234" i="20"/>
  <c r="AU220" i="20"/>
  <c r="AU254" i="20"/>
  <c r="AU248" i="20"/>
  <c r="AU265" i="20"/>
  <c r="AU258" i="20"/>
  <c r="AU243" i="20"/>
  <c r="AU260" i="20"/>
  <c r="AU320" i="20"/>
  <c r="AU261" i="20"/>
  <c r="AU206" i="20"/>
  <c r="AU323" i="20"/>
  <c r="AU309" i="20"/>
  <c r="AU302" i="20"/>
  <c r="AU370" i="20"/>
  <c r="AU340" i="20"/>
  <c r="AU333" i="20"/>
  <c r="AU326" i="20"/>
  <c r="AU303" i="20"/>
  <c r="AU351" i="20"/>
  <c r="AU327" i="20"/>
  <c r="AU397" i="20"/>
  <c r="AU461" i="20"/>
  <c r="AU422" i="20"/>
  <c r="AU486" i="20"/>
  <c r="AU439" i="20"/>
  <c r="AU392" i="20"/>
  <c r="AU456" i="20"/>
  <c r="AU409" i="20"/>
  <c r="AU473" i="20"/>
  <c r="AU403" i="20"/>
  <c r="AU466" i="20"/>
  <c r="AU418" i="20"/>
  <c r="AU467" i="20"/>
  <c r="AU442" i="20"/>
  <c r="AU180" i="20"/>
  <c r="AU6" i="20"/>
  <c r="AU18" i="20"/>
  <c r="AU28" i="20"/>
  <c r="AU15" i="20"/>
  <c r="AU41" i="20"/>
  <c r="AU36" i="20"/>
  <c r="AU56" i="20"/>
  <c r="AU58" i="20"/>
  <c r="AU45" i="20"/>
  <c r="AU76" i="20"/>
  <c r="AU79" i="20"/>
  <c r="AU104" i="20"/>
  <c r="AU88" i="20"/>
  <c r="AU114" i="20"/>
  <c r="AU133" i="20"/>
  <c r="AU73" i="20"/>
  <c r="AU121" i="20"/>
  <c r="AU136" i="20"/>
  <c r="AU154" i="20"/>
  <c r="AU157" i="20"/>
  <c r="AU168" i="20"/>
  <c r="AU163" i="20"/>
  <c r="AU189" i="20"/>
  <c r="AU209" i="20"/>
  <c r="AU203" i="20"/>
  <c r="AU228" i="20"/>
  <c r="AU262" i="20"/>
  <c r="AU256" i="20"/>
  <c r="AU273" i="20"/>
  <c r="AU266" i="20"/>
  <c r="AU251" i="20"/>
  <c r="AU268" i="20"/>
  <c r="AU281" i="20"/>
  <c r="AU282" i="20"/>
  <c r="AU214" i="20"/>
  <c r="AU284" i="20"/>
  <c r="AU317" i="20"/>
  <c r="AU310" i="20"/>
  <c r="AU331" i="20"/>
  <c r="AU348" i="20"/>
  <c r="AU341" i="20"/>
  <c r="AU334" i="20"/>
  <c r="AU328" i="20"/>
  <c r="AU361" i="20"/>
  <c r="AU337" i="20"/>
  <c r="AU405" i="20"/>
  <c r="AU469" i="20"/>
  <c r="AU430" i="20"/>
  <c r="AU383" i="20"/>
  <c r="AU447" i="20"/>
  <c r="AU400" i="20"/>
  <c r="AU464" i="20"/>
  <c r="AU417" i="20"/>
  <c r="AU481" i="20"/>
  <c r="AU411" i="20"/>
  <c r="AU475" i="20"/>
  <c r="AU483" i="20"/>
  <c r="AU474" i="20"/>
  <c r="AU482" i="20"/>
  <c r="AU452" i="20"/>
  <c r="AU485" i="20"/>
  <c r="AU179" i="20"/>
  <c r="AU194" i="20"/>
  <c r="AU196" i="20"/>
  <c r="AU188" i="20"/>
  <c r="AU26" i="20"/>
  <c r="AU13" i="20"/>
  <c r="AU23" i="20"/>
  <c r="AU49" i="20"/>
  <c r="AU44" i="20"/>
  <c r="AU64" i="20"/>
  <c r="AU66" i="20"/>
  <c r="AU61" i="20"/>
  <c r="AU84" i="20"/>
  <c r="AU87" i="20"/>
  <c r="AU112" i="20"/>
  <c r="AU99" i="20"/>
  <c r="AU115" i="20"/>
  <c r="AU93" i="20"/>
  <c r="AU110" i="20"/>
  <c r="AU129" i="20"/>
  <c r="AU144" i="20"/>
  <c r="AU139" i="20"/>
  <c r="AU159" i="20"/>
  <c r="AU176" i="20"/>
  <c r="AU171" i="20"/>
  <c r="AU158" i="20"/>
  <c r="AU217" i="20"/>
  <c r="AU211" i="20"/>
  <c r="AU205" i="20"/>
  <c r="AU270" i="20"/>
  <c r="AU264" i="20"/>
  <c r="AU223" i="20"/>
  <c r="AU274" i="20"/>
  <c r="AU259" i="20"/>
  <c r="AU276" i="20"/>
  <c r="AU289" i="20"/>
  <c r="AU290" i="20"/>
  <c r="AU277" i="20"/>
  <c r="AU292" i="20"/>
  <c r="AU325" i="20"/>
  <c r="AU318" i="20"/>
  <c r="AU339" i="20"/>
  <c r="AU356" i="20"/>
  <c r="AU349" i="20"/>
  <c r="AU342" i="20"/>
  <c r="AU344" i="20"/>
  <c r="AU367" i="20"/>
  <c r="AU343" i="20"/>
  <c r="AU413" i="20"/>
  <c r="AU376" i="20"/>
  <c r="AU438" i="20"/>
  <c r="AU391" i="20"/>
  <c r="AU455" i="20"/>
  <c r="AU408" i="20"/>
  <c r="AU472" i="20"/>
  <c r="AU425" i="20"/>
  <c r="AU489" i="20"/>
  <c r="AU419" i="20"/>
  <c r="AU491" i="20"/>
  <c r="AU492" i="20"/>
  <c r="AU493" i="20"/>
  <c r="AU396" i="20"/>
  <c r="AU458" i="20"/>
  <c r="AU183" i="20"/>
  <c r="AU182" i="20"/>
  <c r="AU195" i="20"/>
  <c r="AU459" i="20"/>
  <c r="AU468" i="20"/>
  <c r="AU198" i="20"/>
  <c r="AU34" i="20"/>
  <c r="AU21" i="20"/>
  <c r="AU39" i="20"/>
  <c r="AU31" i="20"/>
  <c r="AU50" i="20"/>
  <c r="AU57" i="20"/>
  <c r="AU38" i="20"/>
  <c r="AU69" i="20"/>
  <c r="AU77" i="20"/>
  <c r="AU9" i="20"/>
  <c r="AU97" i="20"/>
  <c r="AU107" i="20"/>
  <c r="AU116" i="20"/>
  <c r="AU118" i="20"/>
  <c r="AU120" i="20"/>
  <c r="AU122" i="20"/>
  <c r="AU137" i="20"/>
  <c r="AU147" i="20"/>
  <c r="AU167" i="20"/>
  <c r="AU161" i="20"/>
  <c r="AU187" i="20"/>
  <c r="AU174" i="20"/>
  <c r="AU225" i="20"/>
  <c r="AU219" i="20"/>
  <c r="AU213" i="20"/>
  <c r="AU247" i="20"/>
  <c r="AU272" i="20"/>
  <c r="AU229" i="20"/>
  <c r="AU207" i="20"/>
  <c r="AU267" i="20"/>
  <c r="AU280" i="20"/>
  <c r="AU297" i="20"/>
  <c r="AU298" i="20"/>
  <c r="AU283" i="20"/>
  <c r="AU300" i="20"/>
  <c r="AU253" i="20"/>
  <c r="AU330" i="20"/>
  <c r="AU347" i="20"/>
  <c r="AU364" i="20"/>
  <c r="AU357" i="20"/>
  <c r="AU350" i="20"/>
  <c r="AU360" i="20"/>
  <c r="AU336" i="20"/>
  <c r="AU353" i="20"/>
  <c r="AU421" i="20"/>
  <c r="AU381" i="20"/>
  <c r="AU446" i="20"/>
  <c r="AU399" i="20"/>
  <c r="AU463" i="20"/>
  <c r="AU416" i="20"/>
  <c r="AU480" i="20"/>
  <c r="AU433" i="20"/>
  <c r="AU379" i="20"/>
  <c r="AU428" i="20"/>
  <c r="AU499" i="20"/>
  <c r="AU500" i="20"/>
  <c r="AU404" i="20"/>
  <c r="AU181" i="20"/>
  <c r="AU190" i="20"/>
  <c r="AU11" i="20"/>
  <c r="AU29" i="20"/>
  <c r="AU47" i="20"/>
  <c r="AU42" i="20"/>
  <c r="AU55" i="20"/>
  <c r="AU65" i="20"/>
  <c r="AU59" i="20"/>
  <c r="AU74" i="20"/>
  <c r="AU85" i="20"/>
  <c r="AU67" i="20"/>
  <c r="AU105" i="20"/>
  <c r="AU100" i="20"/>
  <c r="AU124" i="20"/>
  <c r="AU126" i="20"/>
  <c r="AU128" i="20"/>
  <c r="AU130" i="20"/>
  <c r="AU145" i="20"/>
  <c r="AU123" i="20"/>
  <c r="AU175" i="20"/>
  <c r="AU169" i="20"/>
  <c r="AU141" i="20"/>
  <c r="AU200" i="20"/>
  <c r="AU202" i="20"/>
  <c r="AU227" i="20"/>
  <c r="AU221" i="20"/>
  <c r="AU255" i="20"/>
  <c r="AU233" i="20"/>
  <c r="AU237" i="20"/>
  <c r="AU215" i="20"/>
  <c r="AU275" i="20"/>
  <c r="AU288" i="20"/>
  <c r="AU305" i="20"/>
  <c r="AU306" i="20"/>
  <c r="AU291" i="20"/>
  <c r="AU308" i="20"/>
  <c r="AU269" i="20"/>
  <c r="AU338" i="20"/>
  <c r="AU355" i="20"/>
  <c r="AU372" i="20"/>
  <c r="AU365" i="20"/>
  <c r="AU358" i="20"/>
  <c r="AU380" i="20"/>
  <c r="AU352" i="20"/>
  <c r="AU359" i="20"/>
  <c r="AU429" i="20"/>
  <c r="AU390" i="20"/>
  <c r="AU454" i="20"/>
  <c r="AU407" i="20"/>
  <c r="AU471" i="20"/>
  <c r="AU424" i="20"/>
  <c r="AU488" i="20"/>
  <c r="AU441" i="20"/>
  <c r="AU382" i="20"/>
  <c r="AU434" i="20"/>
  <c r="AU497" i="20"/>
  <c r="AU495" i="20"/>
  <c r="AU388" i="20"/>
  <c r="AU412" i="20"/>
  <c r="AU484" i="20"/>
  <c r="AU185" i="20"/>
  <c r="AU19" i="20"/>
  <c r="AU14" i="20"/>
  <c r="AU8" i="20"/>
  <c r="AU35" i="20"/>
  <c r="AU63" i="20"/>
  <c r="AU25" i="20"/>
  <c r="AU60" i="20"/>
  <c r="AU82" i="20"/>
  <c r="AU70" i="20"/>
  <c r="AU72" i="20"/>
  <c r="AU81" i="20"/>
  <c r="AU108" i="20"/>
  <c r="AU132" i="20"/>
  <c r="AU134" i="20"/>
  <c r="AU92" i="20"/>
  <c r="AU142" i="20"/>
  <c r="AU153" i="20"/>
  <c r="AU131" i="20"/>
  <c r="AU111" i="20"/>
  <c r="AU177" i="20"/>
  <c r="AU164" i="20"/>
  <c r="AU208" i="20"/>
  <c r="AU210" i="20"/>
  <c r="AU166" i="20"/>
  <c r="AU231" i="20"/>
  <c r="AU263" i="20"/>
  <c r="AU241" i="20"/>
  <c r="AU238" i="20"/>
  <c r="AU235" i="20"/>
  <c r="AU230" i="20"/>
  <c r="AU296" i="20"/>
  <c r="AU313" i="20"/>
  <c r="AU314" i="20"/>
  <c r="AU299" i="20"/>
  <c r="AU285" i="20"/>
  <c r="AU278" i="20"/>
  <c r="AU346" i="20"/>
  <c r="AU363" i="20"/>
  <c r="AU279" i="20"/>
  <c r="AU373" i="20"/>
  <c r="AU366" i="20"/>
  <c r="AU329" i="20"/>
  <c r="AU368" i="20"/>
  <c r="AU369" i="20"/>
  <c r="AU437" i="20"/>
  <c r="AU398" i="20"/>
  <c r="AU462" i="20"/>
  <c r="AU415" i="20"/>
  <c r="AU479" i="20"/>
  <c r="AU432" i="20"/>
  <c r="AU385" i="20"/>
  <c r="AU449" i="20"/>
  <c r="AU386" i="20"/>
  <c r="AU444" i="20"/>
  <c r="AU394" i="20"/>
  <c r="AU443" i="20"/>
  <c r="AU490" i="20"/>
  <c r="AU420" i="20"/>
  <c r="AU477" i="20"/>
  <c r="AU178" i="20"/>
  <c r="AU197" i="20"/>
  <c r="AU201" i="20"/>
  <c r="AU193" i="20"/>
  <c r="BS3" i="3" l="1"/>
  <c r="BS3" i="21" s="1"/>
  <c r="AV4" i="20"/>
  <c r="AV26" i="20"/>
  <c r="AV21" i="20"/>
  <c r="AV47" i="20"/>
  <c r="AV7" i="20"/>
  <c r="AV51" i="20"/>
  <c r="AV56" i="20"/>
  <c r="AV32" i="20"/>
  <c r="AV73" i="20"/>
  <c r="AV76" i="20"/>
  <c r="AV94" i="20"/>
  <c r="AV96" i="20"/>
  <c r="AV114" i="20"/>
  <c r="AV102" i="20"/>
  <c r="AV101" i="20"/>
  <c r="AV119" i="20"/>
  <c r="AV122" i="20"/>
  <c r="AV136" i="20"/>
  <c r="AV138" i="20"/>
  <c r="AV174" i="20"/>
  <c r="AV161" i="20"/>
  <c r="AV171" i="20"/>
  <c r="AV231" i="20"/>
  <c r="AV225" i="20"/>
  <c r="AV203" i="20"/>
  <c r="AV245" i="20"/>
  <c r="AV262" i="20"/>
  <c r="AV222" i="20"/>
  <c r="AV257" i="20"/>
  <c r="AV242" i="20"/>
  <c r="AV243" i="20"/>
  <c r="AV303" i="20"/>
  <c r="AV296" i="20"/>
  <c r="AV305" i="20"/>
  <c r="AV322" i="20"/>
  <c r="AV268" i="20"/>
  <c r="AV293" i="20"/>
  <c r="AV345" i="20"/>
  <c r="AV362" i="20"/>
  <c r="AV355" i="20"/>
  <c r="AV372" i="20"/>
  <c r="AV323" i="20"/>
  <c r="AV380" i="20"/>
  <c r="AV376" i="20"/>
  <c r="AV388" i="20"/>
  <c r="AV452" i="20"/>
  <c r="AV429" i="20"/>
  <c r="AV326" i="20"/>
  <c r="AV438" i="20"/>
  <c r="AV383" i="20"/>
  <c r="AV447" i="20"/>
  <c r="AV400" i="20"/>
  <c r="AV464" i="20"/>
  <c r="AV394" i="20"/>
  <c r="AV475" i="20"/>
  <c r="AV425" i="20"/>
  <c r="AV493" i="20"/>
  <c r="AV494" i="20"/>
  <c r="AV459" i="20"/>
  <c r="AV449" i="20"/>
  <c r="AV181" i="20"/>
  <c r="AV193" i="20"/>
  <c r="AV6" i="20"/>
  <c r="AV184" i="20"/>
  <c r="AV46" i="20"/>
  <c r="AV68" i="20"/>
  <c r="AV116" i="20"/>
  <c r="AV162" i="20"/>
  <c r="AV414" i="20"/>
  <c r="AV182" i="20"/>
  <c r="AV11" i="20"/>
  <c r="AV29" i="20"/>
  <c r="AV8" i="20"/>
  <c r="AV15" i="20"/>
  <c r="AV62" i="20"/>
  <c r="AV64" i="20"/>
  <c r="AV59" i="20"/>
  <c r="AV81" i="20"/>
  <c r="AV84" i="20"/>
  <c r="AV61" i="20"/>
  <c r="AV104" i="20"/>
  <c r="AV88" i="20"/>
  <c r="AV112" i="20"/>
  <c r="AV109" i="20"/>
  <c r="AV127" i="20"/>
  <c r="AV130" i="20"/>
  <c r="AV144" i="20"/>
  <c r="AV146" i="20"/>
  <c r="AV159" i="20"/>
  <c r="AV169" i="20"/>
  <c r="AV187" i="20"/>
  <c r="AV200" i="20"/>
  <c r="AV233" i="20"/>
  <c r="AV211" i="20"/>
  <c r="AV253" i="20"/>
  <c r="AV270" i="20"/>
  <c r="AV228" i="20"/>
  <c r="AV265" i="20"/>
  <c r="AV250" i="20"/>
  <c r="AV251" i="20"/>
  <c r="AV311" i="20"/>
  <c r="AV304" i="20"/>
  <c r="AV313" i="20"/>
  <c r="AV277" i="20"/>
  <c r="AV284" i="20"/>
  <c r="AV301" i="20"/>
  <c r="AV353" i="20"/>
  <c r="AV370" i="20"/>
  <c r="AV363" i="20"/>
  <c r="AV333" i="20"/>
  <c r="AV328" i="20"/>
  <c r="AV335" i="20"/>
  <c r="AV327" i="20"/>
  <c r="AV396" i="20"/>
  <c r="AV460" i="20"/>
  <c r="AV437" i="20"/>
  <c r="AV381" i="20"/>
  <c r="AV446" i="20"/>
  <c r="AV391" i="20"/>
  <c r="AV455" i="20"/>
  <c r="AV408" i="20"/>
  <c r="AV472" i="20"/>
  <c r="AV402" i="20"/>
  <c r="AV491" i="20"/>
  <c r="AV435" i="20"/>
  <c r="AV393" i="20"/>
  <c r="AV426" i="20"/>
  <c r="AV465" i="20"/>
  <c r="AV489" i="20"/>
  <c r="AV185" i="20"/>
  <c r="AV195" i="20"/>
  <c r="AV190" i="20"/>
  <c r="AV411" i="20"/>
  <c r="AV40" i="20"/>
  <c r="AV103" i="20"/>
  <c r="AV154" i="20"/>
  <c r="AV239" i="20"/>
  <c r="AV281" i="20"/>
  <c r="AV338" i="20"/>
  <c r="AV286" i="20"/>
  <c r="AV423" i="20"/>
  <c r="AV483" i="20"/>
  <c r="AV196" i="20"/>
  <c r="AV9" i="20"/>
  <c r="AV19" i="20"/>
  <c r="AV14" i="20"/>
  <c r="AV16" i="20"/>
  <c r="AV23" i="20"/>
  <c r="AV70" i="20"/>
  <c r="AV57" i="20"/>
  <c r="AV67" i="20"/>
  <c r="AV69" i="20"/>
  <c r="AV77" i="20"/>
  <c r="AV79" i="20"/>
  <c r="AV97" i="20"/>
  <c r="AV99" i="20"/>
  <c r="AV123" i="20"/>
  <c r="AV117" i="20"/>
  <c r="AV110" i="20"/>
  <c r="AV142" i="20"/>
  <c r="AV152" i="20"/>
  <c r="AV139" i="20"/>
  <c r="AV167" i="20"/>
  <c r="AV177" i="20"/>
  <c r="AV164" i="20"/>
  <c r="AV208" i="20"/>
  <c r="AV165" i="20"/>
  <c r="AV219" i="20"/>
  <c r="AV261" i="20"/>
  <c r="AV205" i="20"/>
  <c r="AV248" i="20"/>
  <c r="AV273" i="20"/>
  <c r="AV258" i="20"/>
  <c r="AV259" i="20"/>
  <c r="AV319" i="20"/>
  <c r="AV312" i="20"/>
  <c r="AV321" i="20"/>
  <c r="AV283" i="20"/>
  <c r="AV292" i="20"/>
  <c r="AV309" i="20"/>
  <c r="AV361" i="20"/>
  <c r="AV278" i="20"/>
  <c r="AV371" i="20"/>
  <c r="AV341" i="20"/>
  <c r="AV334" i="20"/>
  <c r="AV351" i="20"/>
  <c r="AV343" i="20"/>
  <c r="AV404" i="20"/>
  <c r="AV468" i="20"/>
  <c r="AV445" i="20"/>
  <c r="AV390" i="20"/>
  <c r="AV454" i="20"/>
  <c r="AV399" i="20"/>
  <c r="AV463" i="20"/>
  <c r="AV416" i="20"/>
  <c r="AV480" i="20"/>
  <c r="AV410" i="20"/>
  <c r="AV499" i="20"/>
  <c r="AV441" i="20"/>
  <c r="AV401" i="20"/>
  <c r="AV442" i="20"/>
  <c r="AV497" i="20"/>
  <c r="AV476" i="20"/>
  <c r="AV186" i="20"/>
  <c r="AV443" i="20"/>
  <c r="AV50" i="20"/>
  <c r="AV91" i="20"/>
  <c r="AV145" i="20"/>
  <c r="AV212" i="20"/>
  <c r="AV235" i="20"/>
  <c r="AV307" i="20"/>
  <c r="AV365" i="20"/>
  <c r="AV469" i="20"/>
  <c r="AV342" i="20"/>
  <c r="AV403" i="20"/>
  <c r="AV17" i="20"/>
  <c r="AV27" i="20"/>
  <c r="AV22" i="20"/>
  <c r="AV24" i="20"/>
  <c r="AV31" i="20"/>
  <c r="AV36" i="20"/>
  <c r="AV65" i="20"/>
  <c r="AV34" i="20"/>
  <c r="AV74" i="20"/>
  <c r="AV85" i="20"/>
  <c r="AV87" i="20"/>
  <c r="AV105" i="20"/>
  <c r="AV107" i="20"/>
  <c r="AV131" i="20"/>
  <c r="AV125" i="20"/>
  <c r="AV120" i="20"/>
  <c r="AV150" i="20"/>
  <c r="AV135" i="20"/>
  <c r="AV147" i="20"/>
  <c r="AV175" i="20"/>
  <c r="AV140" i="20"/>
  <c r="AV172" i="20"/>
  <c r="AV216" i="20"/>
  <c r="AV202" i="20"/>
  <c r="AV227" i="20"/>
  <c r="AV269" i="20"/>
  <c r="AV213" i="20"/>
  <c r="AV256" i="20"/>
  <c r="AV173" i="20"/>
  <c r="AV266" i="20"/>
  <c r="AV267" i="20"/>
  <c r="AV244" i="20"/>
  <c r="AV320" i="20"/>
  <c r="AV282" i="20"/>
  <c r="AV291" i="20"/>
  <c r="AV300" i="20"/>
  <c r="AV317" i="20"/>
  <c r="AV369" i="20"/>
  <c r="AV294" i="20"/>
  <c r="AV332" i="20"/>
  <c r="AV349" i="20"/>
  <c r="AV344" i="20"/>
  <c r="AV367" i="20"/>
  <c r="AV359" i="20"/>
  <c r="AV412" i="20"/>
  <c r="AV389" i="20"/>
  <c r="AV453" i="20"/>
  <c r="AV398" i="20"/>
  <c r="AV462" i="20"/>
  <c r="AV407" i="20"/>
  <c r="AV471" i="20"/>
  <c r="AV424" i="20"/>
  <c r="AV488" i="20"/>
  <c r="AV418" i="20"/>
  <c r="AV496" i="20"/>
  <c r="AV451" i="20"/>
  <c r="AV198" i="20"/>
  <c r="AV52" i="20"/>
  <c r="AV151" i="20"/>
  <c r="AV218" i="20"/>
  <c r="AV279" i="20"/>
  <c r="AV220" i="20"/>
  <c r="AV428" i="20"/>
  <c r="AV434" i="20"/>
  <c r="AV25" i="20"/>
  <c r="AV12" i="20"/>
  <c r="AV38" i="20"/>
  <c r="AV30" i="20"/>
  <c r="AV42" i="20"/>
  <c r="AV49" i="20"/>
  <c r="AV44" i="20"/>
  <c r="AV60" i="20"/>
  <c r="AV82" i="20"/>
  <c r="AV93" i="20"/>
  <c r="AV95" i="20"/>
  <c r="AV113" i="20"/>
  <c r="AV72" i="20"/>
  <c r="AV115" i="20"/>
  <c r="AV133" i="20"/>
  <c r="AV128" i="20"/>
  <c r="AV143" i="20"/>
  <c r="AV137" i="20"/>
  <c r="AV148" i="20"/>
  <c r="AV155" i="20"/>
  <c r="AV156" i="20"/>
  <c r="AV199" i="20"/>
  <c r="AV224" i="20"/>
  <c r="AV210" i="20"/>
  <c r="AV204" i="20"/>
  <c r="AV221" i="20"/>
  <c r="AV247" i="20"/>
  <c r="AV264" i="20"/>
  <c r="AV189" i="20"/>
  <c r="AV274" i="20"/>
  <c r="AV275" i="20"/>
  <c r="AV260" i="20"/>
  <c r="AV230" i="20"/>
  <c r="AV290" i="20"/>
  <c r="AV299" i="20"/>
  <c r="AV308" i="20"/>
  <c r="AV325" i="20"/>
  <c r="AV330" i="20"/>
  <c r="AV310" i="20"/>
  <c r="AV340" i="20"/>
  <c r="AV357" i="20"/>
  <c r="AV350" i="20"/>
  <c r="AV382" i="20"/>
  <c r="AV377" i="20"/>
  <c r="AV420" i="20"/>
  <c r="AV397" i="20"/>
  <c r="AV461" i="20"/>
  <c r="AV406" i="20"/>
  <c r="AV470" i="20"/>
  <c r="AV415" i="20"/>
  <c r="AV479" i="20"/>
  <c r="AV432" i="20"/>
  <c r="AV336" i="20"/>
  <c r="AV498" i="20"/>
  <c r="AV387" i="20"/>
  <c r="AV457" i="20"/>
  <c r="AV417" i="20"/>
  <c r="AV484" i="20"/>
  <c r="AV482" i="20"/>
  <c r="AV179" i="20"/>
  <c r="AV180" i="20"/>
  <c r="AV194" i="20"/>
  <c r="AV33" i="20"/>
  <c r="AV90" i="20"/>
  <c r="AV118" i="20"/>
  <c r="AV232" i="20"/>
  <c r="AV229" i="20"/>
  <c r="AV331" i="20"/>
  <c r="AV478" i="20"/>
  <c r="AV473" i="20"/>
  <c r="AV10" i="20"/>
  <c r="AV28" i="20"/>
  <c r="AV54" i="20"/>
  <c r="AV48" i="20"/>
  <c r="AV35" i="20"/>
  <c r="AV63" i="20"/>
  <c r="AV53" i="20"/>
  <c r="AV45" i="20"/>
  <c r="AV75" i="20"/>
  <c r="AV78" i="20"/>
  <c r="AV111" i="20"/>
  <c r="AV98" i="20"/>
  <c r="AV108" i="20"/>
  <c r="AV124" i="20"/>
  <c r="AV126" i="20"/>
  <c r="AV149" i="20"/>
  <c r="AV121" i="20"/>
  <c r="AV153" i="20"/>
  <c r="AV158" i="20"/>
  <c r="AV168" i="20"/>
  <c r="AV170" i="20"/>
  <c r="AV215" i="20"/>
  <c r="AV209" i="20"/>
  <c r="AV226" i="20"/>
  <c r="AV206" i="20"/>
  <c r="AV246" i="20"/>
  <c r="AV263" i="20"/>
  <c r="AV241" i="20"/>
  <c r="AV237" i="20"/>
  <c r="AV236" i="20"/>
  <c r="AV287" i="20"/>
  <c r="AV280" i="20"/>
  <c r="AV289" i="20"/>
  <c r="AV306" i="20"/>
  <c r="AV315" i="20"/>
  <c r="AV324" i="20"/>
  <c r="AV329" i="20"/>
  <c r="AV346" i="20"/>
  <c r="AV339" i="20"/>
  <c r="AV356" i="20"/>
  <c r="AV373" i="20"/>
  <c r="AV366" i="20"/>
  <c r="AV318" i="20"/>
  <c r="AV358" i="20"/>
  <c r="AV436" i="20"/>
  <c r="AV413" i="20"/>
  <c r="AV477" i="20"/>
  <c r="AV422" i="20"/>
  <c r="AV368" i="20"/>
  <c r="AV431" i="20"/>
  <c r="AV384" i="20"/>
  <c r="AV448" i="20"/>
  <c r="AV385" i="20"/>
  <c r="AV450" i="20"/>
  <c r="AV492" i="20"/>
  <c r="AV474" i="20"/>
  <c r="AV481" i="20"/>
  <c r="AV419" i="20"/>
  <c r="AV427" i="20"/>
  <c r="AV178" i="20"/>
  <c r="AV197" i="20"/>
  <c r="AV188" i="20"/>
  <c r="AV458" i="20"/>
  <c r="AV55" i="20"/>
  <c r="AV37" i="20"/>
  <c r="AV141" i="20"/>
  <c r="AV207" i="20"/>
  <c r="AV255" i="20"/>
  <c r="AV276" i="20"/>
  <c r="AV316" i="20"/>
  <c r="AV360" i="20"/>
  <c r="AV405" i="20"/>
  <c r="AV440" i="20"/>
  <c r="AV495" i="20"/>
  <c r="AV18" i="20"/>
  <c r="AV13" i="20"/>
  <c r="AV39" i="20"/>
  <c r="AV41" i="20"/>
  <c r="AV43" i="20"/>
  <c r="AV71" i="20"/>
  <c r="AV58" i="20"/>
  <c r="AV66" i="20"/>
  <c r="AV83" i="20"/>
  <c r="AV86" i="20"/>
  <c r="AV80" i="20"/>
  <c r="AV106" i="20"/>
  <c r="AV89" i="20"/>
  <c r="AV132" i="20"/>
  <c r="AV134" i="20"/>
  <c r="AV157" i="20"/>
  <c r="AV129" i="20"/>
  <c r="AV92" i="20"/>
  <c r="AV166" i="20"/>
  <c r="AV176" i="20"/>
  <c r="AV163" i="20"/>
  <c r="AV223" i="20"/>
  <c r="AV217" i="20"/>
  <c r="AV234" i="20"/>
  <c r="AV214" i="20"/>
  <c r="AV254" i="20"/>
  <c r="AV271" i="20"/>
  <c r="AV249" i="20"/>
  <c r="AV238" i="20"/>
  <c r="AV240" i="20"/>
  <c r="AV295" i="20"/>
  <c r="AV288" i="20"/>
  <c r="AV297" i="20"/>
  <c r="AV314" i="20"/>
  <c r="AV252" i="20"/>
  <c r="AV285" i="20"/>
  <c r="AV337" i="20"/>
  <c r="AV354" i="20"/>
  <c r="AV347" i="20"/>
  <c r="AV364" i="20"/>
  <c r="AV302" i="20"/>
  <c r="AV379" i="20"/>
  <c r="AV374" i="20"/>
  <c r="AV375" i="20"/>
  <c r="AV444" i="20"/>
  <c r="AV421" i="20"/>
  <c r="AV485" i="20"/>
  <c r="AV430" i="20"/>
  <c r="AV378" i="20"/>
  <c r="AV439" i="20"/>
  <c r="AV392" i="20"/>
  <c r="AV456" i="20"/>
  <c r="AV386" i="20"/>
  <c r="AV466" i="20"/>
  <c r="AV500" i="20"/>
  <c r="AV486" i="20"/>
  <c r="AV490" i="20"/>
  <c r="AV395" i="20"/>
  <c r="AV433" i="20"/>
  <c r="AV183" i="20"/>
  <c r="AV191" i="20"/>
  <c r="AV201" i="20"/>
  <c r="AV409" i="20"/>
  <c r="AV20" i="20"/>
  <c r="AV100" i="20"/>
  <c r="AV160" i="20"/>
  <c r="AV272" i="20"/>
  <c r="AV298" i="20"/>
  <c r="AV348" i="20"/>
  <c r="AV352" i="20"/>
  <c r="AV487" i="20"/>
  <c r="AV467" i="20"/>
  <c r="AV192" i="20"/>
  <c r="BS4" i="3" l="1"/>
  <c r="BS4" i="21" s="1"/>
  <c r="AW4" i="20"/>
  <c r="AW25" i="20"/>
  <c r="AW12" i="20"/>
  <c r="AW53" i="20"/>
  <c r="AW49" i="20"/>
  <c r="AW61" i="20"/>
  <c r="AW56" i="20"/>
  <c r="AW44" i="20"/>
  <c r="AW80" i="20"/>
  <c r="AW83" i="20"/>
  <c r="AW93" i="20"/>
  <c r="AW95" i="20"/>
  <c r="AW113" i="20"/>
  <c r="AW107" i="20"/>
  <c r="AW124" i="20"/>
  <c r="AW126" i="20"/>
  <c r="AW141" i="20"/>
  <c r="AW129" i="20"/>
  <c r="AW120" i="20"/>
  <c r="AW158" i="20"/>
  <c r="AW160" i="20"/>
  <c r="AW163" i="20"/>
  <c r="AW207" i="20"/>
  <c r="AW224" i="20"/>
  <c r="AW202" i="20"/>
  <c r="AW234" i="20"/>
  <c r="AW253" i="20"/>
  <c r="AW262" i="20"/>
  <c r="AW228" i="20"/>
  <c r="AW241" i="20"/>
  <c r="AW238" i="20"/>
  <c r="AW259" i="20"/>
  <c r="AW279" i="20"/>
  <c r="AW296" i="20"/>
  <c r="AW313" i="20"/>
  <c r="AW314" i="20"/>
  <c r="AW292" i="20"/>
  <c r="AW344" i="20"/>
  <c r="AW337" i="20"/>
  <c r="AW346" i="20"/>
  <c r="AW363" i="20"/>
  <c r="AW285" i="20"/>
  <c r="AW334" i="20"/>
  <c r="AW351" i="20"/>
  <c r="AW349" i="20"/>
  <c r="AW411" i="20"/>
  <c r="AW388" i="20"/>
  <c r="AW452" i="20"/>
  <c r="AW413" i="20"/>
  <c r="AW477" i="20"/>
  <c r="AW446" i="20"/>
  <c r="AW399" i="20"/>
  <c r="AW463" i="20"/>
  <c r="AW401" i="20"/>
  <c r="AW489" i="20"/>
  <c r="AW400" i="20"/>
  <c r="AW450" i="20"/>
  <c r="AW483" i="20"/>
  <c r="AW488" i="20"/>
  <c r="AW490" i="20"/>
  <c r="AW182" i="20"/>
  <c r="AW196" i="20"/>
  <c r="AW6" i="20"/>
  <c r="AW33" i="20"/>
  <c r="AW20" i="20"/>
  <c r="AW38" i="20"/>
  <c r="AW7" i="20"/>
  <c r="AW69" i="20"/>
  <c r="AW64" i="20"/>
  <c r="AW52" i="20"/>
  <c r="AW73" i="20"/>
  <c r="AW68" i="20"/>
  <c r="AW71" i="20"/>
  <c r="AW103" i="20"/>
  <c r="AW87" i="20"/>
  <c r="AW108" i="20"/>
  <c r="AW132" i="20"/>
  <c r="AW100" i="20"/>
  <c r="AW149" i="20"/>
  <c r="AW136" i="20"/>
  <c r="AW128" i="20"/>
  <c r="AW166" i="20"/>
  <c r="AW168" i="20"/>
  <c r="AW171" i="20"/>
  <c r="AW215" i="20"/>
  <c r="AW232" i="20"/>
  <c r="AW210" i="20"/>
  <c r="AW244" i="20"/>
  <c r="AW261" i="20"/>
  <c r="AW270" i="20"/>
  <c r="AW248" i="20"/>
  <c r="AW249" i="20"/>
  <c r="AW242" i="20"/>
  <c r="AW275" i="20"/>
  <c r="AW287" i="20"/>
  <c r="AW304" i="20"/>
  <c r="AW321" i="20"/>
  <c r="AW283" i="20"/>
  <c r="AW300" i="20"/>
  <c r="AW352" i="20"/>
  <c r="AW345" i="20"/>
  <c r="AW354" i="20"/>
  <c r="AW371" i="20"/>
  <c r="AW301" i="20"/>
  <c r="AW350" i="20"/>
  <c r="AW367" i="20"/>
  <c r="AW365" i="20"/>
  <c r="AW419" i="20"/>
  <c r="AW396" i="20"/>
  <c r="AW460" i="20"/>
  <c r="AW421" i="20"/>
  <c r="AW390" i="20"/>
  <c r="AW454" i="20"/>
  <c r="AW407" i="20"/>
  <c r="AW471" i="20"/>
  <c r="AW409" i="20"/>
  <c r="AW497" i="20"/>
  <c r="AW458" i="20"/>
  <c r="AW466" i="20"/>
  <c r="AW492" i="20"/>
  <c r="AW432" i="20"/>
  <c r="AW494" i="20"/>
  <c r="AW178" i="20"/>
  <c r="AW193" i="20"/>
  <c r="AW8" i="20"/>
  <c r="AW10" i="20"/>
  <c r="AW28" i="20"/>
  <c r="AW46" i="20"/>
  <c r="AW15" i="20"/>
  <c r="AW62" i="20"/>
  <c r="AW14" i="20"/>
  <c r="AW58" i="20"/>
  <c r="AW81" i="20"/>
  <c r="AW76" i="20"/>
  <c r="AW78" i="20"/>
  <c r="AW96" i="20"/>
  <c r="AW91" i="20"/>
  <c r="AW122" i="20"/>
  <c r="AW101" i="20"/>
  <c r="AW119" i="20"/>
  <c r="AW142" i="20"/>
  <c r="AW144" i="20"/>
  <c r="AW138" i="20"/>
  <c r="AW174" i="20"/>
  <c r="AW176" i="20"/>
  <c r="AW187" i="20"/>
  <c r="AW223" i="20"/>
  <c r="AW240" i="20"/>
  <c r="AW218" i="20"/>
  <c r="AW252" i="20"/>
  <c r="AW269" i="20"/>
  <c r="AW205" i="20"/>
  <c r="AW256" i="20"/>
  <c r="AW257" i="20"/>
  <c r="AW250" i="20"/>
  <c r="AW278" i="20"/>
  <c r="AW295" i="20"/>
  <c r="AW312" i="20"/>
  <c r="AW251" i="20"/>
  <c r="AW291" i="20"/>
  <c r="AW308" i="20"/>
  <c r="AW360" i="20"/>
  <c r="AW353" i="20"/>
  <c r="AW362" i="20"/>
  <c r="AW332" i="20"/>
  <c r="AW325" i="20"/>
  <c r="AW366" i="20"/>
  <c r="AW381" i="20"/>
  <c r="AW373" i="20"/>
  <c r="AW427" i="20"/>
  <c r="AW404" i="20"/>
  <c r="AW468" i="20"/>
  <c r="AW429" i="20"/>
  <c r="AW398" i="20"/>
  <c r="AW462" i="20"/>
  <c r="AW415" i="20"/>
  <c r="AW479" i="20"/>
  <c r="AW417" i="20"/>
  <c r="AW386" i="20"/>
  <c r="AW495" i="20"/>
  <c r="AW475" i="20"/>
  <c r="AW500" i="20"/>
  <c r="AW448" i="20"/>
  <c r="AW408" i="20"/>
  <c r="AW186" i="20"/>
  <c r="AW198" i="20"/>
  <c r="AW16" i="20"/>
  <c r="AW18" i="20"/>
  <c r="AW13" i="20"/>
  <c r="AW39" i="20"/>
  <c r="AW23" i="20"/>
  <c r="AW70" i="20"/>
  <c r="AW35" i="20"/>
  <c r="AW66" i="20"/>
  <c r="AW89" i="20"/>
  <c r="AW84" i="20"/>
  <c r="AW86" i="20"/>
  <c r="AW104" i="20"/>
  <c r="AW98" i="20"/>
  <c r="AW130" i="20"/>
  <c r="AW109" i="20"/>
  <c r="AW127" i="20"/>
  <c r="AW150" i="20"/>
  <c r="AW152" i="20"/>
  <c r="AW146" i="20"/>
  <c r="AW159" i="20"/>
  <c r="AW161" i="20"/>
  <c r="AW206" i="20"/>
  <c r="AW231" i="20"/>
  <c r="AW147" i="20"/>
  <c r="AW226" i="20"/>
  <c r="AW260" i="20"/>
  <c r="AW277" i="20"/>
  <c r="AW213" i="20"/>
  <c r="AW264" i="20"/>
  <c r="AW265" i="20"/>
  <c r="AW258" i="20"/>
  <c r="AW286" i="20"/>
  <c r="AW303" i="20"/>
  <c r="AW320" i="20"/>
  <c r="AW267" i="20"/>
  <c r="AW299" i="20"/>
  <c r="AW316" i="20"/>
  <c r="AW368" i="20"/>
  <c r="AW361" i="20"/>
  <c r="AW370" i="20"/>
  <c r="AW340" i="20"/>
  <c r="AW327" i="20"/>
  <c r="AW379" i="20"/>
  <c r="AW326" i="20"/>
  <c r="AW374" i="20"/>
  <c r="AW435" i="20"/>
  <c r="AW412" i="20"/>
  <c r="AW476" i="20"/>
  <c r="AW437" i="20"/>
  <c r="AW406" i="20"/>
  <c r="AW470" i="20"/>
  <c r="AW423" i="20"/>
  <c r="AW487" i="20"/>
  <c r="AW433" i="20"/>
  <c r="AW424" i="20"/>
  <c r="AW394" i="20"/>
  <c r="AW491" i="20"/>
  <c r="AW442" i="20"/>
  <c r="AW464" i="20"/>
  <c r="AW496" i="20"/>
  <c r="AW181" i="20"/>
  <c r="AW197" i="20"/>
  <c r="AW24" i="20"/>
  <c r="AW26" i="20"/>
  <c r="AW21" i="20"/>
  <c r="AW47" i="20"/>
  <c r="AW31" i="20"/>
  <c r="AW36" i="20"/>
  <c r="AW43" i="20"/>
  <c r="AW22" i="20"/>
  <c r="AW34" i="20"/>
  <c r="AW92" i="20"/>
  <c r="AW79" i="20"/>
  <c r="AW112" i="20"/>
  <c r="AW106" i="20"/>
  <c r="AW123" i="20"/>
  <c r="AW117" i="20"/>
  <c r="AW111" i="20"/>
  <c r="AW134" i="20"/>
  <c r="AW135" i="20"/>
  <c r="AW154" i="20"/>
  <c r="AW167" i="20"/>
  <c r="AW169" i="20"/>
  <c r="AW214" i="20"/>
  <c r="AW164" i="20"/>
  <c r="AW209" i="20"/>
  <c r="AW203" i="20"/>
  <c r="AW268" i="20"/>
  <c r="AW221" i="20"/>
  <c r="AW247" i="20"/>
  <c r="AW272" i="20"/>
  <c r="AW273" i="20"/>
  <c r="AW266" i="20"/>
  <c r="AW294" i="20"/>
  <c r="AW311" i="20"/>
  <c r="AW281" i="20"/>
  <c r="AW282" i="20"/>
  <c r="AW307" i="20"/>
  <c r="AW324" i="20"/>
  <c r="AW235" i="20"/>
  <c r="AW369" i="20"/>
  <c r="AW331" i="20"/>
  <c r="AW348" i="20"/>
  <c r="AW343" i="20"/>
  <c r="AW341" i="20"/>
  <c r="AW342" i="20"/>
  <c r="AW376" i="20"/>
  <c r="AW443" i="20"/>
  <c r="AW420" i="20"/>
  <c r="AW484" i="20"/>
  <c r="AW445" i="20"/>
  <c r="AW414" i="20"/>
  <c r="AW478" i="20"/>
  <c r="AW431" i="20"/>
  <c r="AW384" i="20"/>
  <c r="AW449" i="20"/>
  <c r="AW440" i="20"/>
  <c r="AW402" i="20"/>
  <c r="AW499" i="20"/>
  <c r="AW425" i="20"/>
  <c r="AW472" i="20"/>
  <c r="AW184" i="20"/>
  <c r="AW185" i="20"/>
  <c r="AW194" i="20"/>
  <c r="AW32" i="20"/>
  <c r="AW11" i="20"/>
  <c r="AW29" i="20"/>
  <c r="AW30" i="20"/>
  <c r="AW42" i="20"/>
  <c r="AW48" i="20"/>
  <c r="AW54" i="20"/>
  <c r="AW59" i="20"/>
  <c r="AW74" i="20"/>
  <c r="AW60" i="20"/>
  <c r="AW102" i="20"/>
  <c r="AW90" i="20"/>
  <c r="AW114" i="20"/>
  <c r="AW131" i="20"/>
  <c r="AW125" i="20"/>
  <c r="AW140" i="20"/>
  <c r="AW143" i="20"/>
  <c r="AW137" i="20"/>
  <c r="AW165" i="20"/>
  <c r="AW175" i="20"/>
  <c r="AW177" i="20"/>
  <c r="AW222" i="20"/>
  <c r="AW200" i="20"/>
  <c r="AW217" i="20"/>
  <c r="AW211" i="20"/>
  <c r="AW276" i="20"/>
  <c r="AW239" i="20"/>
  <c r="AW255" i="20"/>
  <c r="AW172" i="20"/>
  <c r="AW189" i="20"/>
  <c r="AW274" i="20"/>
  <c r="AW302" i="20"/>
  <c r="AW319" i="20"/>
  <c r="AW289" i="20"/>
  <c r="AW290" i="20"/>
  <c r="AW315" i="20"/>
  <c r="AW322" i="20"/>
  <c r="AW293" i="20"/>
  <c r="AW317" i="20"/>
  <c r="AW339" i="20"/>
  <c r="AW356" i="20"/>
  <c r="AW359" i="20"/>
  <c r="AW357" i="20"/>
  <c r="AW358" i="20"/>
  <c r="AW387" i="20"/>
  <c r="AW451" i="20"/>
  <c r="AW428" i="20"/>
  <c r="AW389" i="20"/>
  <c r="AW453" i="20"/>
  <c r="AW422" i="20"/>
  <c r="AW486" i="20"/>
  <c r="AW439" i="20"/>
  <c r="AW382" i="20"/>
  <c r="AW465" i="20"/>
  <c r="AW456" i="20"/>
  <c r="AW410" i="20"/>
  <c r="AW392" i="20"/>
  <c r="AW441" i="20"/>
  <c r="AW473" i="20"/>
  <c r="AW180" i="20"/>
  <c r="AW192" i="20"/>
  <c r="AW191" i="20"/>
  <c r="AW9" i="20"/>
  <c r="AW19" i="20"/>
  <c r="AW37" i="20"/>
  <c r="AW40" i="20"/>
  <c r="AW50" i="20"/>
  <c r="AW55" i="20"/>
  <c r="AW57" i="20"/>
  <c r="AW67" i="20"/>
  <c r="AW82" i="20"/>
  <c r="AW77" i="20"/>
  <c r="AW110" i="20"/>
  <c r="AW97" i="20"/>
  <c r="AW88" i="20"/>
  <c r="AW115" i="20"/>
  <c r="AW133" i="20"/>
  <c r="AW148" i="20"/>
  <c r="AW151" i="20"/>
  <c r="AW145" i="20"/>
  <c r="AW173" i="20"/>
  <c r="AW139" i="20"/>
  <c r="AW162" i="20"/>
  <c r="AW230" i="20"/>
  <c r="AW208" i="20"/>
  <c r="AW225" i="20"/>
  <c r="AW219" i="20"/>
  <c r="AW227" i="20"/>
  <c r="AW246" i="20"/>
  <c r="AW263" i="20"/>
  <c r="AW204" i="20"/>
  <c r="AW229" i="20"/>
  <c r="AW236" i="20"/>
  <c r="AW310" i="20"/>
  <c r="AW280" i="20"/>
  <c r="AW297" i="20"/>
  <c r="AW298" i="20"/>
  <c r="AW323" i="20"/>
  <c r="AW328" i="20"/>
  <c r="AW309" i="20"/>
  <c r="AW330" i="20"/>
  <c r="AW347" i="20"/>
  <c r="AW364" i="20"/>
  <c r="AW377" i="20"/>
  <c r="AW380" i="20"/>
  <c r="AW375" i="20"/>
  <c r="AW395" i="20"/>
  <c r="AW459" i="20"/>
  <c r="AW436" i="20"/>
  <c r="AW397" i="20"/>
  <c r="AW461" i="20"/>
  <c r="AW430" i="20"/>
  <c r="AW383" i="20"/>
  <c r="AW447" i="20"/>
  <c r="AW385" i="20"/>
  <c r="AW482" i="20"/>
  <c r="AW498" i="20"/>
  <c r="AW418" i="20"/>
  <c r="AW416" i="20"/>
  <c r="AW457" i="20"/>
  <c r="AW480" i="20"/>
  <c r="AW179" i="20"/>
  <c r="AW190" i="20"/>
  <c r="AW188" i="20"/>
  <c r="AW17" i="20"/>
  <c r="AW27" i="20"/>
  <c r="AW45" i="20"/>
  <c r="AW41" i="20"/>
  <c r="AW51" i="20"/>
  <c r="AW63" i="20"/>
  <c r="AW65" i="20"/>
  <c r="AW72" i="20"/>
  <c r="AW75" i="20"/>
  <c r="AW85" i="20"/>
  <c r="AW94" i="20"/>
  <c r="AW105" i="20"/>
  <c r="AW99" i="20"/>
  <c r="AW116" i="20"/>
  <c r="AW118" i="20"/>
  <c r="AW156" i="20"/>
  <c r="AW121" i="20"/>
  <c r="AW153" i="20"/>
  <c r="AW157" i="20"/>
  <c r="AW155" i="20"/>
  <c r="AW170" i="20"/>
  <c r="AW199" i="20"/>
  <c r="AW216" i="20"/>
  <c r="AW233" i="20"/>
  <c r="AW220" i="20"/>
  <c r="AW245" i="20"/>
  <c r="AW254" i="20"/>
  <c r="AW271" i="20"/>
  <c r="AW212" i="20"/>
  <c r="AW237" i="20"/>
  <c r="AW243" i="20"/>
  <c r="AW318" i="20"/>
  <c r="AW288" i="20"/>
  <c r="AW305" i="20"/>
  <c r="AW306" i="20"/>
  <c r="AW284" i="20"/>
  <c r="AW336" i="20"/>
  <c r="AW329" i="20"/>
  <c r="AW338" i="20"/>
  <c r="AW355" i="20"/>
  <c r="AW372" i="20"/>
  <c r="AW378" i="20"/>
  <c r="AW335" i="20"/>
  <c r="AW333" i="20"/>
  <c r="AW403" i="20"/>
  <c r="AW467" i="20"/>
  <c r="AW444" i="20"/>
  <c r="AW405" i="20"/>
  <c r="AW469" i="20"/>
  <c r="AW438" i="20"/>
  <c r="AW391" i="20"/>
  <c r="AW455" i="20"/>
  <c r="AW393" i="20"/>
  <c r="AW485" i="20"/>
  <c r="AW493" i="20"/>
  <c r="AW434" i="20"/>
  <c r="AW426" i="20"/>
  <c r="AW474" i="20"/>
  <c r="AW481" i="20"/>
  <c r="AW183" i="20"/>
  <c r="AW195" i="20"/>
  <c r="AW201" i="20"/>
  <c r="BT3" i="3" l="1"/>
  <c r="BT3" i="21" s="1"/>
  <c r="AX4" i="20"/>
  <c r="AX24" i="20"/>
  <c r="AX26" i="20"/>
  <c r="AX22" i="20"/>
  <c r="AX45" i="20"/>
  <c r="AX28" i="20"/>
  <c r="AX69" i="20"/>
  <c r="AX35" i="20"/>
  <c r="AX79" i="20"/>
  <c r="AX82" i="20"/>
  <c r="AX84" i="20"/>
  <c r="AX95" i="20"/>
  <c r="AX105" i="20"/>
  <c r="AX114" i="20"/>
  <c r="AX124" i="20"/>
  <c r="AX134" i="20"/>
  <c r="AX141" i="20"/>
  <c r="AX144" i="20"/>
  <c r="AX164" i="20"/>
  <c r="AX157" i="20"/>
  <c r="AX160" i="20"/>
  <c r="AX162" i="20"/>
  <c r="AX163" i="20"/>
  <c r="AX223" i="20"/>
  <c r="AX232" i="20"/>
  <c r="AX218" i="20"/>
  <c r="AX220" i="20"/>
  <c r="AX245" i="20"/>
  <c r="AX270" i="20"/>
  <c r="AX256" i="20"/>
  <c r="AX257" i="20"/>
  <c r="AX325" i="20"/>
  <c r="AX302" i="20"/>
  <c r="AX319" i="20"/>
  <c r="AX312" i="20"/>
  <c r="AX290" i="20"/>
  <c r="AX307" i="20"/>
  <c r="AX327" i="20"/>
  <c r="AX344" i="20"/>
  <c r="AX353" i="20"/>
  <c r="AX370" i="20"/>
  <c r="AX371" i="20"/>
  <c r="AX373" i="20"/>
  <c r="AX379" i="20"/>
  <c r="AX342" i="20"/>
  <c r="AX418" i="20"/>
  <c r="AX395" i="20"/>
  <c r="AX459" i="20"/>
  <c r="AX420" i="20"/>
  <c r="AX381" i="20"/>
  <c r="AX445" i="20"/>
  <c r="AX406" i="20"/>
  <c r="AX470" i="20"/>
  <c r="AX416" i="20"/>
  <c r="AX496" i="20"/>
  <c r="AX489" i="20"/>
  <c r="AX447" i="20"/>
  <c r="AX491" i="20"/>
  <c r="AX417" i="20"/>
  <c r="AX493" i="20"/>
  <c r="AX186" i="20"/>
  <c r="AX192" i="20"/>
  <c r="AX6" i="20"/>
  <c r="AX32" i="20"/>
  <c r="AX34" i="20"/>
  <c r="AX36" i="20"/>
  <c r="AX38" i="20"/>
  <c r="AX41" i="20"/>
  <c r="AX62" i="20"/>
  <c r="AX43" i="20"/>
  <c r="AX72" i="20"/>
  <c r="AX90" i="20"/>
  <c r="AX92" i="20"/>
  <c r="AX103" i="20"/>
  <c r="AX113" i="20"/>
  <c r="AX122" i="20"/>
  <c r="AX132" i="20"/>
  <c r="AX119" i="20"/>
  <c r="AX149" i="20"/>
  <c r="AX152" i="20"/>
  <c r="AX172" i="20"/>
  <c r="AX158" i="20"/>
  <c r="AX168" i="20"/>
  <c r="AX170" i="20"/>
  <c r="AX206" i="20"/>
  <c r="AX231" i="20"/>
  <c r="AX187" i="20"/>
  <c r="AX235" i="20"/>
  <c r="AX234" i="20"/>
  <c r="AX253" i="20"/>
  <c r="AX233" i="20"/>
  <c r="AX264" i="20"/>
  <c r="AX265" i="20"/>
  <c r="AX203" i="20"/>
  <c r="AX310" i="20"/>
  <c r="AX240" i="20"/>
  <c r="AX320" i="20"/>
  <c r="AX298" i="20"/>
  <c r="AX315" i="20"/>
  <c r="AX335" i="20"/>
  <c r="AX352" i="20"/>
  <c r="AX361" i="20"/>
  <c r="AX284" i="20"/>
  <c r="AX316" i="20"/>
  <c r="AX374" i="20"/>
  <c r="AX332" i="20"/>
  <c r="AX358" i="20"/>
  <c r="AX426" i="20"/>
  <c r="AX403" i="20"/>
  <c r="AX467" i="20"/>
  <c r="AX428" i="20"/>
  <c r="AX389" i="20"/>
  <c r="AX453" i="20"/>
  <c r="AX414" i="20"/>
  <c r="AX478" i="20"/>
  <c r="AX385" i="20"/>
  <c r="AX455" i="20"/>
  <c r="AX497" i="20"/>
  <c r="AX456" i="20"/>
  <c r="AX499" i="20"/>
  <c r="AX425" i="20"/>
  <c r="AX183" i="20"/>
  <c r="AX7" i="20"/>
  <c r="AX9" i="20"/>
  <c r="AX11" i="20"/>
  <c r="AX44" i="20"/>
  <c r="AX46" i="20"/>
  <c r="AX49" i="20"/>
  <c r="AX55" i="20"/>
  <c r="AX53" i="20"/>
  <c r="AX80" i="20"/>
  <c r="AX59" i="20"/>
  <c r="AX77" i="20"/>
  <c r="AX111" i="20"/>
  <c r="AX87" i="20"/>
  <c r="AX130" i="20"/>
  <c r="AX117" i="20"/>
  <c r="AX127" i="20"/>
  <c r="AX142" i="20"/>
  <c r="AX86" i="20"/>
  <c r="AX154" i="20"/>
  <c r="AX166" i="20"/>
  <c r="AX176" i="20"/>
  <c r="AX205" i="20"/>
  <c r="AX214" i="20"/>
  <c r="AX239" i="20"/>
  <c r="AX209" i="20"/>
  <c r="AX236" i="20"/>
  <c r="AX244" i="20"/>
  <c r="AX261" i="20"/>
  <c r="AX247" i="20"/>
  <c r="AX272" i="20"/>
  <c r="AX273" i="20"/>
  <c r="AX211" i="20"/>
  <c r="AX318" i="20"/>
  <c r="AX250" i="20"/>
  <c r="AX281" i="20"/>
  <c r="AX306" i="20"/>
  <c r="AX323" i="20"/>
  <c r="AX343" i="20"/>
  <c r="AX360" i="20"/>
  <c r="AX369" i="20"/>
  <c r="AX300" i="20"/>
  <c r="AX324" i="20"/>
  <c r="AX376" i="20"/>
  <c r="AX341" i="20"/>
  <c r="AX372" i="20"/>
  <c r="AX434" i="20"/>
  <c r="AX411" i="20"/>
  <c r="AX475" i="20"/>
  <c r="AX436" i="20"/>
  <c r="AX397" i="20"/>
  <c r="AX461" i="20"/>
  <c r="AX422" i="20"/>
  <c r="AX486" i="20"/>
  <c r="AX391" i="20"/>
  <c r="AX473" i="20"/>
  <c r="AX472" i="20"/>
  <c r="AX463" i="20"/>
  <c r="AX492" i="20"/>
  <c r="AX441" i="20"/>
  <c r="AX484" i="20"/>
  <c r="AX185" i="20"/>
  <c r="AX191" i="20"/>
  <c r="AX182" i="20"/>
  <c r="AX15" i="20"/>
  <c r="AX17" i="20"/>
  <c r="AX19" i="20"/>
  <c r="AX52" i="20"/>
  <c r="AX54" i="20"/>
  <c r="AX60" i="20"/>
  <c r="AX63" i="20"/>
  <c r="AX57" i="20"/>
  <c r="AX88" i="20"/>
  <c r="AX75" i="20"/>
  <c r="AX85" i="20"/>
  <c r="AX67" i="20"/>
  <c r="AX98" i="20"/>
  <c r="AX123" i="20"/>
  <c r="AX125" i="20"/>
  <c r="AX139" i="20"/>
  <c r="AX150" i="20"/>
  <c r="AX135" i="20"/>
  <c r="AX165" i="20"/>
  <c r="AX174" i="20"/>
  <c r="AX156" i="20"/>
  <c r="AX213" i="20"/>
  <c r="AX222" i="20"/>
  <c r="AX128" i="20"/>
  <c r="AX217" i="20"/>
  <c r="AX243" i="20"/>
  <c r="AX252" i="20"/>
  <c r="AX269" i="20"/>
  <c r="AX255" i="20"/>
  <c r="AX204" i="20"/>
  <c r="AX285" i="20"/>
  <c r="AX219" i="20"/>
  <c r="AX279" i="20"/>
  <c r="AX266" i="20"/>
  <c r="AX289" i="20"/>
  <c r="AX314" i="20"/>
  <c r="AX242" i="20"/>
  <c r="AX351" i="20"/>
  <c r="AX368" i="20"/>
  <c r="AX330" i="20"/>
  <c r="AX331" i="20"/>
  <c r="AX333" i="20"/>
  <c r="AX377" i="20"/>
  <c r="AX348" i="20"/>
  <c r="AX375" i="20"/>
  <c r="AX442" i="20"/>
  <c r="AX419" i="20"/>
  <c r="AX483" i="20"/>
  <c r="AX444" i="20"/>
  <c r="AX405" i="20"/>
  <c r="AX469" i="20"/>
  <c r="AX430" i="20"/>
  <c r="AX383" i="20"/>
  <c r="AX399" i="20"/>
  <c r="AX490" i="20"/>
  <c r="AX480" i="20"/>
  <c r="AX498" i="20"/>
  <c r="AX500" i="20"/>
  <c r="AX457" i="20"/>
  <c r="AX495" i="20"/>
  <c r="AX179" i="20"/>
  <c r="AX195" i="20"/>
  <c r="AX471" i="20"/>
  <c r="AX23" i="20"/>
  <c r="AX25" i="20"/>
  <c r="AX27" i="20"/>
  <c r="AX13" i="20"/>
  <c r="AX39" i="20"/>
  <c r="AX68" i="20"/>
  <c r="AX71" i="20"/>
  <c r="AX65" i="20"/>
  <c r="AX73" i="20"/>
  <c r="AX83" i="20"/>
  <c r="AX101" i="20"/>
  <c r="AX96" i="20"/>
  <c r="AX106" i="20"/>
  <c r="AX131" i="20"/>
  <c r="AX133" i="20"/>
  <c r="AX147" i="20"/>
  <c r="AX143" i="20"/>
  <c r="AX137" i="20"/>
  <c r="AX173" i="20"/>
  <c r="AX110" i="20"/>
  <c r="AX161" i="20"/>
  <c r="AX221" i="20"/>
  <c r="AX230" i="20"/>
  <c r="AX200" i="20"/>
  <c r="AX225" i="20"/>
  <c r="AX251" i="20"/>
  <c r="AX260" i="20"/>
  <c r="AX277" i="20"/>
  <c r="AX263" i="20"/>
  <c r="AX212" i="20"/>
  <c r="AX293" i="20"/>
  <c r="AX238" i="20"/>
  <c r="AX287" i="20"/>
  <c r="AX280" i="20"/>
  <c r="AX297" i="20"/>
  <c r="AX322" i="20"/>
  <c r="AX258" i="20"/>
  <c r="AX359" i="20"/>
  <c r="AX321" i="20"/>
  <c r="AX338" i="20"/>
  <c r="AX339" i="20"/>
  <c r="AX340" i="20"/>
  <c r="AX378" i="20"/>
  <c r="AX357" i="20"/>
  <c r="AX386" i="20"/>
  <c r="AX450" i="20"/>
  <c r="AX427" i="20"/>
  <c r="AX388" i="20"/>
  <c r="AX452" i="20"/>
  <c r="AX413" i="20"/>
  <c r="AX477" i="20"/>
  <c r="AX438" i="20"/>
  <c r="AX384" i="20"/>
  <c r="AX407" i="20"/>
  <c r="AX433" i="20"/>
  <c r="AX382" i="20"/>
  <c r="AX432" i="20"/>
  <c r="AX439" i="20"/>
  <c r="AX180" i="20"/>
  <c r="AX31" i="20"/>
  <c r="AX33" i="20"/>
  <c r="AX12" i="20"/>
  <c r="AX21" i="20"/>
  <c r="AX30" i="20"/>
  <c r="AX50" i="20"/>
  <c r="AX47" i="20"/>
  <c r="AX42" i="20"/>
  <c r="AX81" i="20"/>
  <c r="AX91" i="20"/>
  <c r="AX109" i="20"/>
  <c r="AX104" i="20"/>
  <c r="AX121" i="20"/>
  <c r="AX93" i="20"/>
  <c r="AX78" i="20"/>
  <c r="AX155" i="20"/>
  <c r="AX151" i="20"/>
  <c r="AX145" i="20"/>
  <c r="AX189" i="20"/>
  <c r="AX159" i="20"/>
  <c r="AX169" i="20"/>
  <c r="AX229" i="20"/>
  <c r="AX199" i="20"/>
  <c r="AX208" i="20"/>
  <c r="AX171" i="20"/>
  <c r="AX259" i="20"/>
  <c r="AX268" i="20"/>
  <c r="AX246" i="20"/>
  <c r="AX271" i="20"/>
  <c r="AX226" i="20"/>
  <c r="AX301" i="20"/>
  <c r="AX278" i="20"/>
  <c r="AX295" i="20"/>
  <c r="AX288" i="20"/>
  <c r="AX305" i="20"/>
  <c r="AX283" i="20"/>
  <c r="AX274" i="20"/>
  <c r="AX367" i="20"/>
  <c r="AX329" i="20"/>
  <c r="AX346" i="20"/>
  <c r="AX347" i="20"/>
  <c r="AX349" i="20"/>
  <c r="AX334" i="20"/>
  <c r="AX364" i="20"/>
  <c r="AX394" i="20"/>
  <c r="AX458" i="20"/>
  <c r="AX435" i="20"/>
  <c r="AX396" i="20"/>
  <c r="AX460" i="20"/>
  <c r="AX421" i="20"/>
  <c r="AX485" i="20"/>
  <c r="AX446" i="20"/>
  <c r="AX392" i="20"/>
  <c r="AX415" i="20"/>
  <c r="AX449" i="20"/>
  <c r="AX424" i="20"/>
  <c r="AX448" i="20"/>
  <c r="AX393" i="20"/>
  <c r="AX474" i="20"/>
  <c r="AX184" i="20"/>
  <c r="AX190" i="20"/>
  <c r="AX193" i="20"/>
  <c r="AX197" i="20"/>
  <c r="AX8" i="20"/>
  <c r="AX10" i="20"/>
  <c r="AX20" i="20"/>
  <c r="AX29" i="20"/>
  <c r="AX40" i="20"/>
  <c r="AX51" i="20"/>
  <c r="AX56" i="20"/>
  <c r="AX58" i="20"/>
  <c r="AX89" i="20"/>
  <c r="AX70" i="20"/>
  <c r="AX102" i="20"/>
  <c r="AX112" i="20"/>
  <c r="AX129" i="20"/>
  <c r="AX115" i="20"/>
  <c r="AX118" i="20"/>
  <c r="AX140" i="20"/>
  <c r="AX100" i="20"/>
  <c r="AX153" i="20"/>
  <c r="AX107" i="20"/>
  <c r="AX167" i="20"/>
  <c r="AX177" i="20"/>
  <c r="AX237" i="20"/>
  <c r="AX207" i="20"/>
  <c r="AX216" i="20"/>
  <c r="AX202" i="20"/>
  <c r="AX267" i="20"/>
  <c r="AX276" i="20"/>
  <c r="AX254" i="20"/>
  <c r="AX228" i="20"/>
  <c r="AX241" i="20"/>
  <c r="AX309" i="20"/>
  <c r="AX286" i="20"/>
  <c r="AX303" i="20"/>
  <c r="AX296" i="20"/>
  <c r="AX313" i="20"/>
  <c r="AX291" i="20"/>
  <c r="AX292" i="20"/>
  <c r="AX328" i="20"/>
  <c r="AX337" i="20"/>
  <c r="AX354" i="20"/>
  <c r="AX355" i="20"/>
  <c r="AX356" i="20"/>
  <c r="AX350" i="20"/>
  <c r="AX380" i="20"/>
  <c r="AX402" i="20"/>
  <c r="AX466" i="20"/>
  <c r="AX443" i="20"/>
  <c r="AX404" i="20"/>
  <c r="AX468" i="20"/>
  <c r="AX429" i="20"/>
  <c r="AX390" i="20"/>
  <c r="AX454" i="20"/>
  <c r="AX400" i="20"/>
  <c r="AX423" i="20"/>
  <c r="AX465" i="20"/>
  <c r="AX431" i="20"/>
  <c r="AX464" i="20"/>
  <c r="AX401" i="20"/>
  <c r="AX479" i="20"/>
  <c r="AX181" i="20"/>
  <c r="AX196" i="20"/>
  <c r="AX194" i="20"/>
  <c r="AX481" i="20"/>
  <c r="AX16" i="20"/>
  <c r="AX18" i="20"/>
  <c r="AX14" i="20"/>
  <c r="AX37" i="20"/>
  <c r="AX48" i="20"/>
  <c r="AX61" i="20"/>
  <c r="AX64" i="20"/>
  <c r="AX66" i="20"/>
  <c r="AX74" i="20"/>
  <c r="AX76" i="20"/>
  <c r="AX94" i="20"/>
  <c r="AX97" i="20"/>
  <c r="AX108" i="20"/>
  <c r="AX116" i="20"/>
  <c r="AX126" i="20"/>
  <c r="AX148" i="20"/>
  <c r="AX136" i="20"/>
  <c r="AX99" i="20"/>
  <c r="AX138" i="20"/>
  <c r="AX175" i="20"/>
  <c r="AX146" i="20"/>
  <c r="AX120" i="20"/>
  <c r="AX215" i="20"/>
  <c r="AX224" i="20"/>
  <c r="AX210" i="20"/>
  <c r="AX275" i="20"/>
  <c r="AX227" i="20"/>
  <c r="AX262" i="20"/>
  <c r="AX248" i="20"/>
  <c r="AX249" i="20"/>
  <c r="AX317" i="20"/>
  <c r="AX294" i="20"/>
  <c r="AX311" i="20"/>
  <c r="AX304" i="20"/>
  <c r="AX282" i="20"/>
  <c r="AX299" i="20"/>
  <c r="AX308" i="20"/>
  <c r="AX336" i="20"/>
  <c r="AX345" i="20"/>
  <c r="AX362" i="20"/>
  <c r="AX363" i="20"/>
  <c r="AX365" i="20"/>
  <c r="AX366" i="20"/>
  <c r="AX326" i="20"/>
  <c r="AX410" i="20"/>
  <c r="AX387" i="20"/>
  <c r="AX451" i="20"/>
  <c r="AX412" i="20"/>
  <c r="AX476" i="20"/>
  <c r="AX437" i="20"/>
  <c r="AX398" i="20"/>
  <c r="AX462" i="20"/>
  <c r="AX408" i="20"/>
  <c r="AX487" i="20"/>
  <c r="AX482" i="20"/>
  <c r="AX440" i="20"/>
  <c r="AX494" i="20"/>
  <c r="AX409" i="20"/>
  <c r="AX488" i="20"/>
  <c r="AX178" i="20"/>
  <c r="AX198" i="20"/>
  <c r="AX201" i="20"/>
  <c r="AX188" i="20"/>
  <c r="BT4" i="3" l="1"/>
  <c r="BT4" i="21" s="1"/>
  <c r="AY4" i="20"/>
  <c r="AY31" i="20"/>
  <c r="AY33" i="20"/>
  <c r="AY35" i="20"/>
  <c r="AY21" i="20"/>
  <c r="AY40" i="20"/>
  <c r="AY50" i="20"/>
  <c r="AY54" i="20"/>
  <c r="AY79" i="20"/>
  <c r="AY81" i="20"/>
  <c r="AY91" i="20"/>
  <c r="AY101" i="20"/>
  <c r="AY104" i="20"/>
  <c r="AY106" i="20"/>
  <c r="AY130" i="20"/>
  <c r="AY117" i="20"/>
  <c r="AY126" i="20"/>
  <c r="AY134" i="20"/>
  <c r="AY137" i="20"/>
  <c r="AY153" i="20"/>
  <c r="AY159" i="20"/>
  <c r="AY156" i="20"/>
  <c r="AY236" i="20"/>
  <c r="AY230" i="20"/>
  <c r="AY200" i="20"/>
  <c r="AY202" i="20"/>
  <c r="AY250" i="20"/>
  <c r="AY267" i="20"/>
  <c r="AY268" i="20"/>
  <c r="AY277" i="20"/>
  <c r="AY263" i="20"/>
  <c r="AY300" i="20"/>
  <c r="AY293" i="20"/>
  <c r="AY302" i="20"/>
  <c r="AY319" i="20"/>
  <c r="AY273" i="20"/>
  <c r="AY290" i="20"/>
  <c r="AY342" i="20"/>
  <c r="AY359" i="20"/>
  <c r="AY352" i="20"/>
  <c r="AY369" i="20"/>
  <c r="AY307" i="20"/>
  <c r="AY349" i="20"/>
  <c r="AY378" i="20"/>
  <c r="AY385" i="20"/>
  <c r="AY449" i="20"/>
  <c r="AY418" i="20"/>
  <c r="AY482" i="20"/>
  <c r="AY419" i="20"/>
  <c r="AY388" i="20"/>
  <c r="AY452" i="20"/>
  <c r="AY405" i="20"/>
  <c r="AY469" i="20"/>
  <c r="AY415" i="20"/>
  <c r="AY406" i="20"/>
  <c r="AY454" i="20"/>
  <c r="AY463" i="20"/>
  <c r="AY470" i="20"/>
  <c r="AY400" i="20"/>
  <c r="AY197" i="20"/>
  <c r="AY489" i="20"/>
  <c r="AY392" i="20"/>
  <c r="AY194" i="20"/>
  <c r="AY8" i="20"/>
  <c r="AY10" i="20"/>
  <c r="AY43" i="20"/>
  <c r="AY29" i="20"/>
  <c r="AY48" i="20"/>
  <c r="AY61" i="20"/>
  <c r="AY56" i="20"/>
  <c r="AY87" i="20"/>
  <c r="AY89" i="20"/>
  <c r="AY76" i="20"/>
  <c r="AY102" i="20"/>
  <c r="AY112" i="20"/>
  <c r="AY107" i="20"/>
  <c r="AY123" i="20"/>
  <c r="AY125" i="20"/>
  <c r="AY127" i="20"/>
  <c r="AY142" i="20"/>
  <c r="AY163" i="20"/>
  <c r="AY157" i="20"/>
  <c r="AY167" i="20"/>
  <c r="AY161" i="20"/>
  <c r="AY205" i="20"/>
  <c r="AY238" i="20"/>
  <c r="AY208" i="20"/>
  <c r="AY203" i="20"/>
  <c r="AY258" i="20"/>
  <c r="AY275" i="20"/>
  <c r="AY276" i="20"/>
  <c r="AY246" i="20"/>
  <c r="AY271" i="20"/>
  <c r="AY308" i="20"/>
  <c r="AY301" i="20"/>
  <c r="AY310" i="20"/>
  <c r="AY280" i="20"/>
  <c r="AY281" i="20"/>
  <c r="AY298" i="20"/>
  <c r="AY350" i="20"/>
  <c r="AY367" i="20"/>
  <c r="AY360" i="20"/>
  <c r="AY320" i="20"/>
  <c r="AY331" i="20"/>
  <c r="AY356" i="20"/>
  <c r="AY339" i="20"/>
  <c r="AY393" i="20"/>
  <c r="AY457" i="20"/>
  <c r="AY426" i="20"/>
  <c r="AY490" i="20"/>
  <c r="AY427" i="20"/>
  <c r="AY396" i="20"/>
  <c r="AY460" i="20"/>
  <c r="AY414" i="20"/>
  <c r="AY184" i="20"/>
  <c r="AY14" i="20"/>
  <c r="AY16" i="20"/>
  <c r="AY18" i="20"/>
  <c r="AY51" i="20"/>
  <c r="AY37" i="20"/>
  <c r="AY59" i="20"/>
  <c r="AY69" i="20"/>
  <c r="AY64" i="20"/>
  <c r="AY58" i="20"/>
  <c r="AY74" i="20"/>
  <c r="AY84" i="20"/>
  <c r="AY110" i="20"/>
  <c r="AY71" i="20"/>
  <c r="AY120" i="20"/>
  <c r="AY131" i="20"/>
  <c r="AY133" i="20"/>
  <c r="AY139" i="20"/>
  <c r="AY150" i="20"/>
  <c r="AY171" i="20"/>
  <c r="AY158" i="20"/>
  <c r="AY175" i="20"/>
  <c r="AY169" i="20"/>
  <c r="AY213" i="20"/>
  <c r="AY170" i="20"/>
  <c r="AY216" i="20"/>
  <c r="AY210" i="20"/>
  <c r="AY266" i="20"/>
  <c r="AY162" i="20"/>
  <c r="AY227" i="20"/>
  <c r="AY254" i="20"/>
  <c r="AY248" i="20"/>
  <c r="AY316" i="20"/>
  <c r="AY309" i="20"/>
  <c r="AY318" i="20"/>
  <c r="AY288" i="20"/>
  <c r="AY289" i="20"/>
  <c r="AY306" i="20"/>
  <c r="AY358" i="20"/>
  <c r="AY283" i="20"/>
  <c r="AY368" i="20"/>
  <c r="AY330" i="20"/>
  <c r="AY347" i="20"/>
  <c r="AY365" i="20"/>
  <c r="AY355" i="20"/>
  <c r="AY401" i="20"/>
  <c r="AY465" i="20"/>
  <c r="AY434" i="20"/>
  <c r="AY332" i="20"/>
  <c r="AY435" i="20"/>
  <c r="AY404" i="20"/>
  <c r="AY468" i="20"/>
  <c r="AY421" i="20"/>
  <c r="AY485" i="20"/>
  <c r="AY341" i="20"/>
  <c r="AY422" i="20"/>
  <c r="AY497" i="20"/>
  <c r="AY483" i="20"/>
  <c r="AY492" i="20"/>
  <c r="AY472" i="20"/>
  <c r="AY432" i="20"/>
  <c r="AY183" i="20"/>
  <c r="AY191" i="20"/>
  <c r="AY480" i="20"/>
  <c r="AY192" i="20"/>
  <c r="AY383" i="20"/>
  <c r="AY431" i="20"/>
  <c r="AY408" i="20"/>
  <c r="AY22" i="20"/>
  <c r="AY24" i="20"/>
  <c r="AY26" i="20"/>
  <c r="AY36" i="20"/>
  <c r="AY45" i="20"/>
  <c r="AY67" i="20"/>
  <c r="AY28" i="20"/>
  <c r="AY52" i="20"/>
  <c r="AY72" i="20"/>
  <c r="AY82" i="20"/>
  <c r="AY92" i="20"/>
  <c r="AY94" i="20"/>
  <c r="AY77" i="20"/>
  <c r="AY128" i="20"/>
  <c r="AY109" i="20"/>
  <c r="AY138" i="20"/>
  <c r="AY147" i="20"/>
  <c r="AY143" i="20"/>
  <c r="AY164" i="20"/>
  <c r="AY166" i="20"/>
  <c r="AY86" i="20"/>
  <c r="AY177" i="20"/>
  <c r="AY221" i="20"/>
  <c r="AY199" i="20"/>
  <c r="AY224" i="20"/>
  <c r="AY211" i="20"/>
  <c r="AY274" i="20"/>
  <c r="AY225" i="20"/>
  <c r="AY239" i="20"/>
  <c r="AY262" i="20"/>
  <c r="AY256" i="20"/>
  <c r="AY324" i="20"/>
  <c r="AY317" i="20"/>
  <c r="AY279" i="20"/>
  <c r="AY296" i="20"/>
  <c r="AY297" i="20"/>
  <c r="AY314" i="20"/>
  <c r="AY366" i="20"/>
  <c r="AY299" i="20"/>
  <c r="AY329" i="20"/>
  <c r="AY338" i="20"/>
  <c r="AY363" i="20"/>
  <c r="AY373" i="20"/>
  <c r="AY379" i="20"/>
  <c r="AY409" i="20"/>
  <c r="AY380" i="20"/>
  <c r="AY442" i="20"/>
  <c r="AY357" i="20"/>
  <c r="AY443" i="20"/>
  <c r="AY412" i="20"/>
  <c r="AY476" i="20"/>
  <c r="AY429" i="20"/>
  <c r="AY348" i="20"/>
  <c r="AY495" i="20"/>
  <c r="AY487" i="20"/>
  <c r="AY424" i="20"/>
  <c r="AY486" i="20"/>
  <c r="AY500" i="20"/>
  <c r="AY494" i="20"/>
  <c r="AY179" i="20"/>
  <c r="AY446" i="20"/>
  <c r="AY491" i="20"/>
  <c r="AY178" i="20"/>
  <c r="AY30" i="20"/>
  <c r="AY32" i="20"/>
  <c r="AY11" i="20"/>
  <c r="AY44" i="20"/>
  <c r="AY53" i="20"/>
  <c r="AY60" i="20"/>
  <c r="AY62" i="20"/>
  <c r="AY57" i="20"/>
  <c r="AY80" i="20"/>
  <c r="AY90" i="20"/>
  <c r="AY93" i="20"/>
  <c r="AY95" i="20"/>
  <c r="AY97" i="20"/>
  <c r="AY121" i="20"/>
  <c r="AY115" i="20"/>
  <c r="AY146" i="20"/>
  <c r="AY140" i="20"/>
  <c r="AY151" i="20"/>
  <c r="AY172" i="20"/>
  <c r="AY174" i="20"/>
  <c r="AY113" i="20"/>
  <c r="AY204" i="20"/>
  <c r="AY229" i="20"/>
  <c r="AY207" i="20"/>
  <c r="AY232" i="20"/>
  <c r="AY218" i="20"/>
  <c r="AY235" i="20"/>
  <c r="AY234" i="20"/>
  <c r="AY245" i="20"/>
  <c r="AY270" i="20"/>
  <c r="AY264" i="20"/>
  <c r="AY237" i="20"/>
  <c r="AY325" i="20"/>
  <c r="AY287" i="20"/>
  <c r="AY304" i="20"/>
  <c r="AY305" i="20"/>
  <c r="AY322" i="20"/>
  <c r="AY327" i="20"/>
  <c r="AY315" i="20"/>
  <c r="AY337" i="20"/>
  <c r="AY346" i="20"/>
  <c r="AY372" i="20"/>
  <c r="AY374" i="20"/>
  <c r="AY291" i="20"/>
  <c r="AY417" i="20"/>
  <c r="AY386" i="20"/>
  <c r="AY450" i="20"/>
  <c r="AY387" i="20"/>
  <c r="AY451" i="20"/>
  <c r="AY420" i="20"/>
  <c r="AY484" i="20"/>
  <c r="AY437" i="20"/>
  <c r="AY496" i="20"/>
  <c r="AY430" i="20"/>
  <c r="AY7" i="20"/>
  <c r="AY9" i="20"/>
  <c r="AY19" i="20"/>
  <c r="AY12" i="20"/>
  <c r="AY38" i="20"/>
  <c r="AY68" i="20"/>
  <c r="AY70" i="20"/>
  <c r="AY65" i="20"/>
  <c r="AY88" i="20"/>
  <c r="AY41" i="20"/>
  <c r="AY100" i="20"/>
  <c r="AY103" i="20"/>
  <c r="AY105" i="20"/>
  <c r="AY129" i="20"/>
  <c r="AY116" i="20"/>
  <c r="AY154" i="20"/>
  <c r="AY148" i="20"/>
  <c r="AY136" i="20"/>
  <c r="AY165" i="20"/>
  <c r="AY135" i="20"/>
  <c r="AY160" i="20"/>
  <c r="AY212" i="20"/>
  <c r="AY206" i="20"/>
  <c r="AY215" i="20"/>
  <c r="AY187" i="20"/>
  <c r="AY219" i="20"/>
  <c r="AY243" i="20"/>
  <c r="AY244" i="20"/>
  <c r="AY253" i="20"/>
  <c r="AY233" i="20"/>
  <c r="AY272" i="20"/>
  <c r="AY249" i="20"/>
  <c r="AY278" i="20"/>
  <c r="AY295" i="20"/>
  <c r="AY312" i="20"/>
  <c r="AY313" i="20"/>
  <c r="AY226" i="20"/>
  <c r="AY335" i="20"/>
  <c r="AY328" i="20"/>
  <c r="AY345" i="20"/>
  <c r="AY354" i="20"/>
  <c r="AY375" i="20"/>
  <c r="AY376" i="20"/>
  <c r="AY371" i="20"/>
  <c r="AY425" i="20"/>
  <c r="AY394" i="20"/>
  <c r="AY458" i="20"/>
  <c r="AY395" i="20"/>
  <c r="AY459" i="20"/>
  <c r="AY428" i="20"/>
  <c r="AY381" i="20"/>
  <c r="AY445" i="20"/>
  <c r="AY391" i="20"/>
  <c r="AY488" i="20"/>
  <c r="AY384" i="20"/>
  <c r="AY440" i="20"/>
  <c r="AY499" i="20"/>
  <c r="AY462" i="20"/>
  <c r="AY439" i="20"/>
  <c r="AY181" i="20"/>
  <c r="AY196" i="20"/>
  <c r="AY190" i="20"/>
  <c r="AY6" i="20"/>
  <c r="AY477" i="20"/>
  <c r="AY478" i="20"/>
  <c r="AY182" i="20"/>
  <c r="AY15" i="20"/>
  <c r="AY17" i="20"/>
  <c r="AY27" i="20"/>
  <c r="AY13" i="20"/>
  <c r="AY39" i="20"/>
  <c r="AY46" i="20"/>
  <c r="AY55" i="20"/>
  <c r="AY78" i="20"/>
  <c r="AY42" i="20"/>
  <c r="AY75" i="20"/>
  <c r="AY108" i="20"/>
  <c r="AY111" i="20"/>
  <c r="AY98" i="20"/>
  <c r="AY114" i="20"/>
  <c r="AY124" i="20"/>
  <c r="AY118" i="20"/>
  <c r="AY141" i="20"/>
  <c r="AY144" i="20"/>
  <c r="AY173" i="20"/>
  <c r="AY145" i="20"/>
  <c r="AY168" i="20"/>
  <c r="AY220" i="20"/>
  <c r="AY214" i="20"/>
  <c r="AY223" i="20"/>
  <c r="AY209" i="20"/>
  <c r="AY240" i="20"/>
  <c r="AY251" i="20"/>
  <c r="AY252" i="20"/>
  <c r="AY261" i="20"/>
  <c r="AY247" i="20"/>
  <c r="AY284" i="20"/>
  <c r="AY265" i="20"/>
  <c r="AY286" i="20"/>
  <c r="AY303" i="20"/>
  <c r="AY241" i="20"/>
  <c r="AY321" i="20"/>
  <c r="AY326" i="20"/>
  <c r="AY343" i="20"/>
  <c r="AY336" i="20"/>
  <c r="AY353" i="20"/>
  <c r="AY362" i="20"/>
  <c r="AY333" i="20"/>
  <c r="AY323" i="20"/>
  <c r="AY364" i="20"/>
  <c r="AY433" i="20"/>
  <c r="AY402" i="20"/>
  <c r="AY466" i="20"/>
  <c r="AY403" i="20"/>
  <c r="AY467" i="20"/>
  <c r="AY436" i="20"/>
  <c r="AY389" i="20"/>
  <c r="AY453" i="20"/>
  <c r="AY399" i="20"/>
  <c r="AY390" i="20"/>
  <c r="AY493" i="20"/>
  <c r="AY447" i="20"/>
  <c r="AY471" i="20"/>
  <c r="AY473" i="20"/>
  <c r="AY464" i="20"/>
  <c r="AY185" i="20"/>
  <c r="AY195" i="20"/>
  <c r="AY188" i="20"/>
  <c r="AY416" i="20"/>
  <c r="AY423" i="20"/>
  <c r="AY498" i="20"/>
  <c r="AY193" i="20"/>
  <c r="AY23" i="20"/>
  <c r="AY25" i="20"/>
  <c r="AY34" i="20"/>
  <c r="AY20" i="20"/>
  <c r="AY47" i="20"/>
  <c r="AY49" i="20"/>
  <c r="AY63" i="20"/>
  <c r="AY66" i="20"/>
  <c r="AY73" i="20"/>
  <c r="AY83" i="20"/>
  <c r="AY85" i="20"/>
  <c r="AY96" i="20"/>
  <c r="AY99" i="20"/>
  <c r="AY122" i="20"/>
  <c r="AY132" i="20"/>
  <c r="AY119" i="20"/>
  <c r="AY149" i="20"/>
  <c r="AY152" i="20"/>
  <c r="AY189" i="20"/>
  <c r="AY155" i="20"/>
  <c r="AY176" i="20"/>
  <c r="AY228" i="20"/>
  <c r="AY222" i="20"/>
  <c r="AY231" i="20"/>
  <c r="AY217" i="20"/>
  <c r="AY242" i="20"/>
  <c r="AY259" i="20"/>
  <c r="AY260" i="20"/>
  <c r="AY269" i="20"/>
  <c r="AY255" i="20"/>
  <c r="AY292" i="20"/>
  <c r="AY285" i="20"/>
  <c r="AY294" i="20"/>
  <c r="AY311" i="20"/>
  <c r="AY257" i="20"/>
  <c r="AY282" i="20"/>
  <c r="AY334" i="20"/>
  <c r="AY351" i="20"/>
  <c r="AY344" i="20"/>
  <c r="AY361" i="20"/>
  <c r="AY370" i="20"/>
  <c r="AY340" i="20"/>
  <c r="AY377" i="20"/>
  <c r="AY382" i="20"/>
  <c r="AY441" i="20"/>
  <c r="AY410" i="20"/>
  <c r="AY474" i="20"/>
  <c r="AY411" i="20"/>
  <c r="AY475" i="20"/>
  <c r="AY444" i="20"/>
  <c r="AY397" i="20"/>
  <c r="AY461" i="20"/>
  <c r="AY407" i="20"/>
  <c r="AY398" i="20"/>
  <c r="AY438" i="20"/>
  <c r="AY456" i="20"/>
  <c r="AY479" i="20"/>
  <c r="AY481" i="20"/>
  <c r="AY455" i="20"/>
  <c r="AY180" i="20"/>
  <c r="AY198" i="20"/>
  <c r="AY201" i="20"/>
  <c r="AY186" i="20"/>
  <c r="AY413" i="20"/>
  <c r="AY448" i="20"/>
  <c r="BU3" i="3" l="1"/>
  <c r="BU3" i="21" s="1"/>
  <c r="AZ4" i="20"/>
  <c r="AZ7" i="20"/>
  <c r="AZ9" i="20"/>
  <c r="AZ50" i="20"/>
  <c r="AZ12" i="20"/>
  <c r="AZ47" i="20"/>
  <c r="AZ51" i="20"/>
  <c r="AZ62" i="20"/>
  <c r="AZ57" i="20"/>
  <c r="AZ80" i="20"/>
  <c r="AZ90" i="20"/>
  <c r="AZ93" i="20"/>
  <c r="AZ95" i="20"/>
  <c r="AZ127" i="20"/>
  <c r="AZ108" i="20"/>
  <c r="AZ116" i="20"/>
  <c r="AZ138" i="20"/>
  <c r="AZ147" i="20"/>
  <c r="AZ143" i="20"/>
  <c r="AZ144" i="20"/>
  <c r="AZ158" i="20"/>
  <c r="AZ160" i="20"/>
  <c r="AZ235" i="20"/>
  <c r="AZ221" i="20"/>
  <c r="AZ207" i="20"/>
  <c r="AZ226" i="20"/>
  <c r="AZ209" i="20"/>
  <c r="AZ258" i="20"/>
  <c r="AZ156" i="20"/>
  <c r="AZ276" i="20"/>
  <c r="AZ254" i="20"/>
  <c r="AZ283" i="20"/>
  <c r="AZ292" i="20"/>
  <c r="AZ309" i="20"/>
  <c r="AZ310" i="20"/>
  <c r="AZ288" i="20"/>
  <c r="AZ305" i="20"/>
  <c r="AZ349" i="20"/>
  <c r="AZ342" i="20"/>
  <c r="AZ351" i="20"/>
  <c r="AZ368" i="20"/>
  <c r="AZ369" i="20"/>
  <c r="AZ372" i="20"/>
  <c r="AZ319" i="20"/>
  <c r="AZ400" i="20"/>
  <c r="AZ464" i="20"/>
  <c r="AZ425" i="20"/>
  <c r="AZ489" i="20"/>
  <c r="AZ426" i="20"/>
  <c r="AZ395" i="20"/>
  <c r="AZ459" i="20"/>
  <c r="AZ404" i="20"/>
  <c r="AZ468" i="20"/>
  <c r="AZ414" i="20"/>
  <c r="AZ399" i="20"/>
  <c r="AZ482" i="20"/>
  <c r="AZ429" i="20"/>
  <c r="AZ383" i="20"/>
  <c r="AZ478" i="20"/>
  <c r="AZ493" i="20"/>
  <c r="AZ179" i="20"/>
  <c r="AZ195" i="20"/>
  <c r="AZ6" i="20"/>
  <c r="AZ463" i="20"/>
  <c r="AZ191" i="20"/>
  <c r="AZ15" i="20"/>
  <c r="AZ17" i="20"/>
  <c r="AZ34" i="20"/>
  <c r="AZ19" i="20"/>
  <c r="AZ40" i="20"/>
  <c r="AZ60" i="20"/>
  <c r="AZ55" i="20"/>
  <c r="AZ77" i="20"/>
  <c r="AZ88" i="20"/>
  <c r="AZ70" i="20"/>
  <c r="AZ100" i="20"/>
  <c r="AZ103" i="20"/>
  <c r="AZ84" i="20"/>
  <c r="AZ121" i="20"/>
  <c r="AZ124" i="20"/>
  <c r="AZ146" i="20"/>
  <c r="AZ140" i="20"/>
  <c r="AZ151" i="20"/>
  <c r="AZ154" i="20"/>
  <c r="AZ166" i="20"/>
  <c r="AZ168" i="20"/>
  <c r="AZ169" i="20"/>
  <c r="AZ229" i="20"/>
  <c r="AZ215" i="20"/>
  <c r="AZ238" i="20"/>
  <c r="AZ210" i="20"/>
  <c r="AZ266" i="20"/>
  <c r="AZ225" i="20"/>
  <c r="AZ239" i="20"/>
  <c r="AZ262" i="20"/>
  <c r="AZ291" i="20"/>
  <c r="AZ300" i="20"/>
  <c r="AZ317" i="20"/>
  <c r="AZ318" i="20"/>
  <c r="AZ296" i="20"/>
  <c r="AZ313" i="20"/>
  <c r="AZ357" i="20"/>
  <c r="AZ350" i="20"/>
  <c r="AZ359" i="20"/>
  <c r="AZ290" i="20"/>
  <c r="AZ371" i="20"/>
  <c r="AZ375" i="20"/>
  <c r="AZ378" i="20"/>
  <c r="AZ408" i="20"/>
  <c r="AZ339" i="20"/>
  <c r="AZ433" i="20"/>
  <c r="AZ362" i="20"/>
  <c r="AZ434" i="20"/>
  <c r="AZ403" i="20"/>
  <c r="AZ467" i="20"/>
  <c r="AZ412" i="20"/>
  <c r="AZ476" i="20"/>
  <c r="AZ422" i="20"/>
  <c r="AZ407" i="20"/>
  <c r="AZ487" i="20"/>
  <c r="AZ438" i="20"/>
  <c r="AZ431" i="20"/>
  <c r="AZ430" i="20"/>
  <c r="AZ490" i="20"/>
  <c r="AZ181" i="20"/>
  <c r="AZ188" i="20"/>
  <c r="AZ423" i="20"/>
  <c r="AZ13" i="20"/>
  <c r="AZ23" i="20"/>
  <c r="AZ25" i="20"/>
  <c r="AZ35" i="20"/>
  <c r="AZ20" i="20"/>
  <c r="AZ41" i="20"/>
  <c r="AZ68" i="20"/>
  <c r="AZ63" i="20"/>
  <c r="AZ85" i="20"/>
  <c r="AZ65" i="20"/>
  <c r="AZ75" i="20"/>
  <c r="AZ101" i="20"/>
  <c r="AZ111" i="20"/>
  <c r="AZ97" i="20"/>
  <c r="AZ129" i="20"/>
  <c r="AZ132" i="20"/>
  <c r="AZ117" i="20"/>
  <c r="AZ148" i="20"/>
  <c r="AZ162" i="20"/>
  <c r="AZ164" i="20"/>
  <c r="AZ174" i="20"/>
  <c r="AZ176" i="20"/>
  <c r="AZ204" i="20"/>
  <c r="AZ237" i="20"/>
  <c r="AZ223" i="20"/>
  <c r="AZ241" i="20"/>
  <c r="AZ217" i="20"/>
  <c r="AZ274" i="20"/>
  <c r="AZ232" i="20"/>
  <c r="AZ245" i="20"/>
  <c r="AZ270" i="20"/>
  <c r="AZ299" i="20"/>
  <c r="AZ308" i="20"/>
  <c r="AZ256" i="20"/>
  <c r="AZ279" i="20"/>
  <c r="AZ304" i="20"/>
  <c r="AZ321" i="20"/>
  <c r="AZ365" i="20"/>
  <c r="AZ358" i="20"/>
  <c r="AZ367" i="20"/>
  <c r="AZ306" i="20"/>
  <c r="AZ331" i="20"/>
  <c r="AZ325" i="20"/>
  <c r="AZ332" i="20"/>
  <c r="AZ416" i="20"/>
  <c r="AZ382" i="20"/>
  <c r="AZ441" i="20"/>
  <c r="AZ380" i="20"/>
  <c r="AZ442" i="20"/>
  <c r="AZ411" i="20"/>
  <c r="AZ475" i="20"/>
  <c r="AZ420" i="20"/>
  <c r="AZ484" i="20"/>
  <c r="AZ439" i="20"/>
  <c r="AZ415" i="20"/>
  <c r="AZ496" i="20"/>
  <c r="AZ445" i="20"/>
  <c r="AZ447" i="20"/>
  <c r="AZ453" i="20"/>
  <c r="AZ437" i="20"/>
  <c r="AZ180" i="20"/>
  <c r="AZ190" i="20"/>
  <c r="AZ455" i="20"/>
  <c r="AZ488" i="20"/>
  <c r="AZ184" i="20"/>
  <c r="AZ21" i="20"/>
  <c r="AZ31" i="20"/>
  <c r="AZ33" i="20"/>
  <c r="AZ43" i="20"/>
  <c r="AZ27" i="20"/>
  <c r="AZ45" i="20"/>
  <c r="AZ48" i="20"/>
  <c r="AZ71" i="20"/>
  <c r="AZ78" i="20"/>
  <c r="AZ73" i="20"/>
  <c r="AZ83" i="20"/>
  <c r="AZ109" i="20"/>
  <c r="AZ91" i="20"/>
  <c r="AZ98" i="20"/>
  <c r="AZ114" i="20"/>
  <c r="AZ113" i="20"/>
  <c r="AZ118" i="20"/>
  <c r="AZ141" i="20"/>
  <c r="AZ170" i="20"/>
  <c r="AZ172" i="20"/>
  <c r="AZ155" i="20"/>
  <c r="AZ177" i="20"/>
  <c r="AZ212" i="20"/>
  <c r="AZ206" i="20"/>
  <c r="AZ231" i="20"/>
  <c r="AZ249" i="20"/>
  <c r="AZ218" i="20"/>
  <c r="AZ243" i="20"/>
  <c r="AZ234" i="20"/>
  <c r="AZ253" i="20"/>
  <c r="AZ233" i="20"/>
  <c r="AZ307" i="20"/>
  <c r="AZ316" i="20"/>
  <c r="AZ272" i="20"/>
  <c r="AZ287" i="20"/>
  <c r="AZ312" i="20"/>
  <c r="AZ282" i="20"/>
  <c r="AZ248" i="20"/>
  <c r="AZ366" i="20"/>
  <c r="AZ328" i="20"/>
  <c r="AZ329" i="20"/>
  <c r="AZ338" i="20"/>
  <c r="AZ340" i="20"/>
  <c r="AZ348" i="20"/>
  <c r="AZ424" i="20"/>
  <c r="AZ385" i="20"/>
  <c r="AZ449" i="20"/>
  <c r="AZ386" i="20"/>
  <c r="AZ450" i="20"/>
  <c r="AZ419" i="20"/>
  <c r="AZ483" i="20"/>
  <c r="AZ428" i="20"/>
  <c r="AZ389" i="20"/>
  <c r="AZ29" i="20"/>
  <c r="AZ8" i="20"/>
  <c r="AZ10" i="20"/>
  <c r="AZ36" i="20"/>
  <c r="AZ37" i="20"/>
  <c r="AZ58" i="20"/>
  <c r="AZ49" i="20"/>
  <c r="AZ53" i="20"/>
  <c r="AZ86" i="20"/>
  <c r="AZ81" i="20"/>
  <c r="AZ99" i="20"/>
  <c r="AZ76" i="20"/>
  <c r="AZ96" i="20"/>
  <c r="AZ105" i="20"/>
  <c r="AZ122" i="20"/>
  <c r="AZ135" i="20"/>
  <c r="AZ125" i="20"/>
  <c r="AZ149" i="20"/>
  <c r="AZ152" i="20"/>
  <c r="AZ165" i="20"/>
  <c r="AZ159" i="20"/>
  <c r="AZ203" i="20"/>
  <c r="AZ220" i="20"/>
  <c r="AZ214" i="20"/>
  <c r="AZ161" i="20"/>
  <c r="AZ257" i="20"/>
  <c r="AZ236" i="20"/>
  <c r="AZ251" i="20"/>
  <c r="AZ244" i="20"/>
  <c r="AZ261" i="20"/>
  <c r="AZ247" i="20"/>
  <c r="AZ315" i="20"/>
  <c r="AZ324" i="20"/>
  <c r="AZ278" i="20"/>
  <c r="AZ295" i="20"/>
  <c r="AZ320" i="20"/>
  <c r="AZ298" i="20"/>
  <c r="AZ264" i="20"/>
  <c r="AZ374" i="20"/>
  <c r="AZ336" i="20"/>
  <c r="AZ337" i="20"/>
  <c r="AZ347" i="20"/>
  <c r="AZ356" i="20"/>
  <c r="AZ364" i="20"/>
  <c r="AZ432" i="20"/>
  <c r="AZ393" i="20"/>
  <c r="AZ457" i="20"/>
  <c r="AZ394" i="20"/>
  <c r="AZ458" i="20"/>
  <c r="AZ427" i="20"/>
  <c r="AZ330" i="20"/>
  <c r="AZ436" i="20"/>
  <c r="AZ379" i="20"/>
  <c r="AZ472" i="20"/>
  <c r="AZ485" i="20"/>
  <c r="AZ397" i="20"/>
  <c r="AZ461" i="20"/>
  <c r="AZ500" i="20"/>
  <c r="AZ471" i="20"/>
  <c r="AZ182" i="20"/>
  <c r="AZ183" i="20"/>
  <c r="AZ198" i="20"/>
  <c r="AZ178" i="20"/>
  <c r="AZ194" i="20"/>
  <c r="AZ14" i="20"/>
  <c r="AZ16" i="20"/>
  <c r="AZ18" i="20"/>
  <c r="AZ44" i="20"/>
  <c r="AZ38" i="20"/>
  <c r="AZ66" i="20"/>
  <c r="AZ61" i="20"/>
  <c r="AZ54" i="20"/>
  <c r="AZ79" i="20"/>
  <c r="AZ89" i="20"/>
  <c r="AZ107" i="20"/>
  <c r="AZ102" i="20"/>
  <c r="AZ104" i="20"/>
  <c r="AZ106" i="20"/>
  <c r="AZ130" i="20"/>
  <c r="AZ137" i="20"/>
  <c r="AZ126" i="20"/>
  <c r="AZ134" i="20"/>
  <c r="AZ163" i="20"/>
  <c r="AZ173" i="20"/>
  <c r="AZ167" i="20"/>
  <c r="AZ211" i="20"/>
  <c r="AZ228" i="20"/>
  <c r="AZ222" i="20"/>
  <c r="AZ200" i="20"/>
  <c r="AZ265" i="20"/>
  <c r="AZ240" i="20"/>
  <c r="AZ259" i="20"/>
  <c r="AZ252" i="20"/>
  <c r="AZ269" i="20"/>
  <c r="AZ255" i="20"/>
  <c r="AZ323" i="20"/>
  <c r="AZ285" i="20"/>
  <c r="AZ286" i="20"/>
  <c r="AZ303" i="20"/>
  <c r="AZ281" i="20"/>
  <c r="AZ314" i="20"/>
  <c r="AZ322" i="20"/>
  <c r="AZ327" i="20"/>
  <c r="AZ344" i="20"/>
  <c r="AZ345" i="20"/>
  <c r="AZ354" i="20"/>
  <c r="AZ373" i="20"/>
  <c r="AZ381" i="20"/>
  <c r="AZ440" i="20"/>
  <c r="AZ401" i="20"/>
  <c r="AZ465" i="20"/>
  <c r="AZ402" i="20"/>
  <c r="AZ466" i="20"/>
  <c r="AZ435" i="20"/>
  <c r="AZ355" i="20"/>
  <c r="AZ444" i="20"/>
  <c r="AZ390" i="20"/>
  <c r="AZ480" i="20"/>
  <c r="AZ495" i="20"/>
  <c r="AZ405" i="20"/>
  <c r="AZ497" i="20"/>
  <c r="AZ486" i="20"/>
  <c r="AZ479" i="20"/>
  <c r="AZ192" i="20"/>
  <c r="AZ462" i="20"/>
  <c r="AZ22" i="20"/>
  <c r="AZ24" i="20"/>
  <c r="AZ26" i="20"/>
  <c r="AZ52" i="20"/>
  <c r="AZ46" i="20"/>
  <c r="AZ59" i="20"/>
  <c r="AZ69" i="20"/>
  <c r="AZ56" i="20"/>
  <c r="AZ87" i="20"/>
  <c r="AZ74" i="20"/>
  <c r="AZ115" i="20"/>
  <c r="AZ110" i="20"/>
  <c r="AZ112" i="20"/>
  <c r="AZ120" i="20"/>
  <c r="AZ123" i="20"/>
  <c r="AZ145" i="20"/>
  <c r="AZ133" i="20"/>
  <c r="AZ142" i="20"/>
  <c r="AZ171" i="20"/>
  <c r="AZ189" i="20"/>
  <c r="AZ175" i="20"/>
  <c r="AZ219" i="20"/>
  <c r="AZ205" i="20"/>
  <c r="AZ230" i="20"/>
  <c r="AZ208" i="20"/>
  <c r="AZ273" i="20"/>
  <c r="AZ242" i="20"/>
  <c r="AZ267" i="20"/>
  <c r="AZ260" i="20"/>
  <c r="AZ277" i="20"/>
  <c r="AZ263" i="20"/>
  <c r="AZ224" i="20"/>
  <c r="AZ293" i="20"/>
  <c r="AZ294" i="20"/>
  <c r="AZ311" i="20"/>
  <c r="AZ289" i="20"/>
  <c r="AZ333" i="20"/>
  <c r="AZ326" i="20"/>
  <c r="AZ335" i="20"/>
  <c r="AZ352" i="20"/>
  <c r="AZ353" i="20"/>
  <c r="AZ363" i="20"/>
  <c r="AZ376" i="20"/>
  <c r="AZ384" i="20"/>
  <c r="AZ448" i="20"/>
  <c r="AZ409" i="20"/>
  <c r="AZ473" i="20"/>
  <c r="AZ410" i="20"/>
  <c r="AZ474" i="20"/>
  <c r="AZ443" i="20"/>
  <c r="AZ388" i="20"/>
  <c r="AZ452" i="20"/>
  <c r="AZ398" i="20"/>
  <c r="AZ494" i="20"/>
  <c r="AZ477" i="20"/>
  <c r="AZ413" i="20"/>
  <c r="AZ498" i="20"/>
  <c r="AZ491" i="20"/>
  <c r="AZ446" i="20"/>
  <c r="AZ186" i="20"/>
  <c r="AZ196" i="20"/>
  <c r="AZ197" i="20"/>
  <c r="AZ346" i="20"/>
  <c r="AZ30" i="20"/>
  <c r="AZ32" i="20"/>
  <c r="AZ42" i="20"/>
  <c r="AZ11" i="20"/>
  <c r="AZ39" i="20"/>
  <c r="AZ67" i="20"/>
  <c r="AZ28" i="20"/>
  <c r="AZ64" i="20"/>
  <c r="AZ72" i="20"/>
  <c r="AZ82" i="20"/>
  <c r="AZ92" i="20"/>
  <c r="AZ94" i="20"/>
  <c r="AZ119" i="20"/>
  <c r="AZ128" i="20"/>
  <c r="AZ131" i="20"/>
  <c r="AZ153" i="20"/>
  <c r="AZ139" i="20"/>
  <c r="AZ150" i="20"/>
  <c r="AZ187" i="20"/>
  <c r="AZ157" i="20"/>
  <c r="AZ136" i="20"/>
  <c r="AZ227" i="20"/>
  <c r="AZ213" i="20"/>
  <c r="AZ199" i="20"/>
  <c r="AZ216" i="20"/>
  <c r="AZ202" i="20"/>
  <c r="AZ250" i="20"/>
  <c r="AZ275" i="20"/>
  <c r="AZ268" i="20"/>
  <c r="AZ246" i="20"/>
  <c r="AZ271" i="20"/>
  <c r="AZ284" i="20"/>
  <c r="AZ301" i="20"/>
  <c r="AZ302" i="20"/>
  <c r="AZ280" i="20"/>
  <c r="AZ297" i="20"/>
  <c r="AZ341" i="20"/>
  <c r="AZ334" i="20"/>
  <c r="AZ343" i="20"/>
  <c r="AZ360" i="20"/>
  <c r="AZ361" i="20"/>
  <c r="AZ370" i="20"/>
  <c r="AZ377" i="20"/>
  <c r="AZ392" i="20"/>
  <c r="AZ456" i="20"/>
  <c r="AZ417" i="20"/>
  <c r="AZ481" i="20"/>
  <c r="AZ418" i="20"/>
  <c r="AZ387" i="20"/>
  <c r="AZ451" i="20"/>
  <c r="AZ396" i="20"/>
  <c r="AZ460" i="20"/>
  <c r="AZ406" i="20"/>
  <c r="AZ391" i="20"/>
  <c r="AZ492" i="20"/>
  <c r="AZ421" i="20"/>
  <c r="AZ470" i="20"/>
  <c r="AZ499" i="20"/>
  <c r="AZ469" i="20"/>
  <c r="AZ185" i="20"/>
  <c r="AZ193" i="20"/>
  <c r="AZ201" i="20"/>
  <c r="AZ454" i="20"/>
  <c r="BU4" i="3" l="1"/>
  <c r="BU4" i="21" s="1"/>
  <c r="BA4" i="20"/>
  <c r="BA14" i="20"/>
  <c r="BA16" i="20"/>
  <c r="BA49" i="20"/>
  <c r="BA19" i="20"/>
  <c r="BA46" i="20"/>
  <c r="BA67" i="20"/>
  <c r="BA70" i="20"/>
  <c r="BA85" i="20"/>
  <c r="BA53" i="20"/>
  <c r="BA56" i="20"/>
  <c r="BA107" i="20"/>
  <c r="BA102" i="20"/>
  <c r="BA118" i="20"/>
  <c r="BA105" i="20"/>
  <c r="BA122" i="20"/>
  <c r="BA137" i="20"/>
  <c r="BA147" i="20"/>
  <c r="BA149" i="20"/>
  <c r="BA170" i="20"/>
  <c r="BA153" i="20"/>
  <c r="BA159" i="20"/>
  <c r="BA177" i="20"/>
  <c r="BA228" i="20"/>
  <c r="BA206" i="20"/>
  <c r="BA237" i="20"/>
  <c r="BA249" i="20"/>
  <c r="BA242" i="20"/>
  <c r="BA251" i="20"/>
  <c r="BA260" i="20"/>
  <c r="BA253" i="20"/>
  <c r="BA282" i="20"/>
  <c r="BA283" i="20"/>
  <c r="BA300" i="20"/>
  <c r="BA317" i="20"/>
  <c r="BA263" i="20"/>
  <c r="BA288" i="20"/>
  <c r="BA348" i="20"/>
  <c r="BA373" i="20"/>
  <c r="BA366" i="20"/>
  <c r="BA328" i="20"/>
  <c r="BA371" i="20"/>
  <c r="BA372" i="20"/>
  <c r="BA377" i="20"/>
  <c r="BA353" i="20"/>
  <c r="BA423" i="20"/>
  <c r="BA400" i="20"/>
  <c r="BA464" i="20"/>
  <c r="BA417" i="20"/>
  <c r="BA481" i="20"/>
  <c r="BA442" i="20"/>
  <c r="BA387" i="20"/>
  <c r="BA451" i="20"/>
  <c r="BA397" i="20"/>
  <c r="BA462" i="20"/>
  <c r="BA444" i="20"/>
  <c r="BA414" i="20"/>
  <c r="BA429" i="20"/>
  <c r="BA412" i="20"/>
  <c r="BA470" i="20"/>
  <c r="BA22" i="20"/>
  <c r="BA24" i="20"/>
  <c r="BA42" i="20"/>
  <c r="BA27" i="20"/>
  <c r="BA57" i="20"/>
  <c r="BA50" i="20"/>
  <c r="BA44" i="20"/>
  <c r="BA64" i="20"/>
  <c r="BA54" i="20"/>
  <c r="BA74" i="20"/>
  <c r="BA92" i="20"/>
  <c r="BA110" i="20"/>
  <c r="BA126" i="20"/>
  <c r="BA120" i="20"/>
  <c r="BA130" i="20"/>
  <c r="BA145" i="20"/>
  <c r="BA155" i="20"/>
  <c r="BA142" i="20"/>
  <c r="BA163" i="20"/>
  <c r="BA165" i="20"/>
  <c r="BA167" i="20"/>
  <c r="BA203" i="20"/>
  <c r="BA236" i="20"/>
  <c r="BA214" i="20"/>
  <c r="BA248" i="20"/>
  <c r="BA257" i="20"/>
  <c r="BA250" i="20"/>
  <c r="BA259" i="20"/>
  <c r="BA268" i="20"/>
  <c r="BA261" i="20"/>
  <c r="BA290" i="20"/>
  <c r="BA291" i="20"/>
  <c r="BA308" i="20"/>
  <c r="BA325" i="20"/>
  <c r="BA279" i="20"/>
  <c r="BA296" i="20"/>
  <c r="BA356" i="20"/>
  <c r="BA289" i="20"/>
  <c r="BA321" i="20"/>
  <c r="BA336" i="20"/>
  <c r="BA382" i="20"/>
  <c r="BA374" i="20"/>
  <c r="BA330" i="20"/>
  <c r="BA369" i="20"/>
  <c r="BA431" i="20"/>
  <c r="BA408" i="20"/>
  <c r="BA472" i="20"/>
  <c r="BA425" i="20"/>
  <c r="BA386" i="20"/>
  <c r="BA450" i="20"/>
  <c r="BA395" i="20"/>
  <c r="BA459" i="20"/>
  <c r="BA405" i="20"/>
  <c r="BA469" i="20"/>
  <c r="BA460" i="20"/>
  <c r="BA422" i="20"/>
  <c r="BA438" i="20"/>
  <c r="BA420" i="20"/>
  <c r="BA478" i="20"/>
  <c r="BA183" i="20"/>
  <c r="BA191" i="20"/>
  <c r="BA6" i="20"/>
  <c r="BA12" i="20"/>
  <c r="BA30" i="20"/>
  <c r="BA32" i="20"/>
  <c r="BA34" i="20"/>
  <c r="BA37" i="20"/>
  <c r="BA65" i="20"/>
  <c r="BA60" i="20"/>
  <c r="BA55" i="20"/>
  <c r="BA69" i="20"/>
  <c r="BA72" i="20"/>
  <c r="BA82" i="20"/>
  <c r="BA93" i="20"/>
  <c r="BA83" i="20"/>
  <c r="BA134" i="20"/>
  <c r="BA128" i="20"/>
  <c r="BA115" i="20"/>
  <c r="BA138" i="20"/>
  <c r="BA116" i="20"/>
  <c r="BA150" i="20"/>
  <c r="BA171" i="20"/>
  <c r="BA173" i="20"/>
  <c r="BA175" i="20"/>
  <c r="BA211" i="20"/>
  <c r="BA160" i="20"/>
  <c r="BA222" i="20"/>
  <c r="BA256" i="20"/>
  <c r="BA265" i="20"/>
  <c r="BA258" i="20"/>
  <c r="BA267" i="20"/>
  <c r="BA276" i="20"/>
  <c r="BA269" i="20"/>
  <c r="BA298" i="20"/>
  <c r="BA299" i="20"/>
  <c r="BA316" i="20"/>
  <c r="BA278" i="20"/>
  <c r="BA287" i="20"/>
  <c r="BA304" i="20"/>
  <c r="BA364" i="20"/>
  <c r="BA305" i="20"/>
  <c r="BA327" i="20"/>
  <c r="BA344" i="20"/>
  <c r="BA331" i="20"/>
  <c r="BA375" i="20"/>
  <c r="BA339" i="20"/>
  <c r="BA380" i="20"/>
  <c r="BA439" i="20"/>
  <c r="BA416" i="20"/>
  <c r="BA480" i="20"/>
  <c r="BA433" i="20"/>
  <c r="BA394" i="20"/>
  <c r="BA458" i="20"/>
  <c r="BA403" i="20"/>
  <c r="BA467" i="20"/>
  <c r="BA413" i="20"/>
  <c r="BA471" i="20"/>
  <c r="BA494" i="20"/>
  <c r="BA485" i="20"/>
  <c r="BA445" i="20"/>
  <c r="BA436" i="20"/>
  <c r="BA477" i="20"/>
  <c r="BA185" i="20"/>
  <c r="BA197" i="20"/>
  <c r="BA198" i="20"/>
  <c r="BA20" i="20"/>
  <c r="BA7" i="20"/>
  <c r="BA9" i="20"/>
  <c r="BA35" i="20"/>
  <c r="BA45" i="20"/>
  <c r="BA40" i="20"/>
  <c r="BA68" i="20"/>
  <c r="BA63" i="20"/>
  <c r="BA78" i="20"/>
  <c r="BA80" i="20"/>
  <c r="BA98" i="20"/>
  <c r="BA100" i="20"/>
  <c r="BA94" i="20"/>
  <c r="BA112" i="20"/>
  <c r="BA96" i="20"/>
  <c r="BA123" i="20"/>
  <c r="BA146" i="20"/>
  <c r="BA124" i="20"/>
  <c r="BA143" i="20"/>
  <c r="BA187" i="20"/>
  <c r="BA189" i="20"/>
  <c r="BA202" i="20"/>
  <c r="BA219" i="20"/>
  <c r="BA176" i="20"/>
  <c r="BA230" i="20"/>
  <c r="BA264" i="20"/>
  <c r="BA273" i="20"/>
  <c r="BA266" i="20"/>
  <c r="BA275" i="20"/>
  <c r="BA168" i="20"/>
  <c r="BA277" i="20"/>
  <c r="BA306" i="20"/>
  <c r="BA307" i="20"/>
  <c r="BA324" i="20"/>
  <c r="BA286" i="20"/>
  <c r="BA295" i="20"/>
  <c r="BA312" i="20"/>
  <c r="BA333" i="20"/>
  <c r="BA326" i="20"/>
  <c r="BA335" i="20"/>
  <c r="BA352" i="20"/>
  <c r="BA338" i="20"/>
  <c r="BA313" i="20"/>
  <c r="BA346" i="20"/>
  <c r="BA383" i="20"/>
  <c r="BA447" i="20"/>
  <c r="BA424" i="20"/>
  <c r="BA488" i="20"/>
  <c r="BA441" i="20"/>
  <c r="BA402" i="20"/>
  <c r="BA466" i="20"/>
  <c r="BA411" i="20"/>
  <c r="BA475" i="20"/>
  <c r="BA421" i="20"/>
  <c r="BA476" i="20"/>
  <c r="BA497" i="20"/>
  <c r="BA495" i="20"/>
  <c r="BA454" i="20"/>
  <c r="BA452" i="20"/>
  <c r="BA500" i="20"/>
  <c r="BA179" i="20"/>
  <c r="BA28" i="20"/>
  <c r="BA15" i="20"/>
  <c r="BA17" i="20"/>
  <c r="BA43" i="20"/>
  <c r="BA10" i="20"/>
  <c r="BA58" i="20"/>
  <c r="BA48" i="20"/>
  <c r="BA71" i="20"/>
  <c r="BA86" i="20"/>
  <c r="BA88" i="20"/>
  <c r="BA106" i="20"/>
  <c r="BA108" i="20"/>
  <c r="BA95" i="20"/>
  <c r="BA119" i="20"/>
  <c r="BA104" i="20"/>
  <c r="BA131" i="20"/>
  <c r="BA117" i="20"/>
  <c r="BA132" i="20"/>
  <c r="BA156" i="20"/>
  <c r="BA154" i="20"/>
  <c r="BA157" i="20"/>
  <c r="BA210" i="20"/>
  <c r="BA227" i="20"/>
  <c r="BA205" i="20"/>
  <c r="BA199" i="20"/>
  <c r="BA272" i="20"/>
  <c r="BA209" i="20"/>
  <c r="BA274" i="20"/>
  <c r="BA225" i="20"/>
  <c r="BA200" i="20"/>
  <c r="BA246" i="20"/>
  <c r="BA314" i="20"/>
  <c r="BA315" i="20"/>
  <c r="BA285" i="20"/>
  <c r="BA294" i="20"/>
  <c r="BA303" i="20"/>
  <c r="BA320" i="20"/>
  <c r="BA341" i="20"/>
  <c r="BA334" i="20"/>
  <c r="BA343" i="20"/>
  <c r="BA360" i="20"/>
  <c r="BA347" i="20"/>
  <c r="BA329" i="20"/>
  <c r="BA355" i="20"/>
  <c r="BA391" i="20"/>
  <c r="BA455" i="20"/>
  <c r="BA432" i="20"/>
  <c r="BA385" i="20"/>
  <c r="BA449" i="20"/>
  <c r="BA410" i="20"/>
  <c r="BA474" i="20"/>
  <c r="BA419" i="20"/>
  <c r="BA483" i="20"/>
  <c r="BA430" i="20"/>
  <c r="BA479" i="20"/>
  <c r="BA499" i="20"/>
  <c r="BA486" i="20"/>
  <c r="BA461" i="20"/>
  <c r="BA468" i="20"/>
  <c r="BA182" i="20"/>
  <c r="BA180" i="20"/>
  <c r="BA192" i="20"/>
  <c r="BA195" i="20"/>
  <c r="BA13" i="20"/>
  <c r="BA23" i="20"/>
  <c r="BA25" i="20"/>
  <c r="BA51" i="20"/>
  <c r="BA18" i="20"/>
  <c r="BA66" i="20"/>
  <c r="BA61" i="20"/>
  <c r="BA76" i="20"/>
  <c r="BA79" i="20"/>
  <c r="BA73" i="20"/>
  <c r="BA114" i="20"/>
  <c r="BA101" i="20"/>
  <c r="BA103" i="20"/>
  <c r="BA127" i="20"/>
  <c r="BA121" i="20"/>
  <c r="BA136" i="20"/>
  <c r="BA125" i="20"/>
  <c r="BA140" i="20"/>
  <c r="BA161" i="20"/>
  <c r="BA164" i="20"/>
  <c r="BA158" i="20"/>
  <c r="BA218" i="20"/>
  <c r="BA204" i="20"/>
  <c r="BA213" i="20"/>
  <c r="BA207" i="20"/>
  <c r="BA231" i="20"/>
  <c r="BA217" i="20"/>
  <c r="BA208" i="20"/>
  <c r="BA232" i="20"/>
  <c r="BA223" i="20"/>
  <c r="BA254" i="20"/>
  <c r="BA322" i="20"/>
  <c r="BA323" i="20"/>
  <c r="BA293" i="20"/>
  <c r="BA302" i="20"/>
  <c r="BA311" i="20"/>
  <c r="BA318" i="20"/>
  <c r="BA349" i="20"/>
  <c r="BA342" i="20"/>
  <c r="BA351" i="20"/>
  <c r="BA368" i="20"/>
  <c r="BA354" i="20"/>
  <c r="BA345" i="20"/>
  <c r="BA362" i="20"/>
  <c r="BA399" i="20"/>
  <c r="BA463" i="20"/>
  <c r="BA440" i="20"/>
  <c r="BA393" i="20"/>
  <c r="BA457" i="20"/>
  <c r="BA418" i="20"/>
  <c r="BA482" i="20"/>
  <c r="BA427" i="20"/>
  <c r="BA381" i="20"/>
  <c r="BA437" i="20"/>
  <c r="BA493" i="20"/>
  <c r="BA390" i="20"/>
  <c r="BA487" i="20"/>
  <c r="BA379" i="20"/>
  <c r="BA498" i="20"/>
  <c r="BA184" i="20"/>
  <c r="BA193" i="20"/>
  <c r="BA190" i="20"/>
  <c r="BA21" i="20"/>
  <c r="BA31" i="20"/>
  <c r="BA33" i="20"/>
  <c r="BA36" i="20"/>
  <c r="BA26" i="20"/>
  <c r="BA39" i="20"/>
  <c r="BA47" i="20"/>
  <c r="BA84" i="20"/>
  <c r="BA87" i="20"/>
  <c r="BA81" i="20"/>
  <c r="BA75" i="20"/>
  <c r="BA109" i="20"/>
  <c r="BA111" i="20"/>
  <c r="BA135" i="20"/>
  <c r="BA129" i="20"/>
  <c r="BA144" i="20"/>
  <c r="BA133" i="20"/>
  <c r="BA148" i="20"/>
  <c r="BA169" i="20"/>
  <c r="BA172" i="20"/>
  <c r="BA166" i="20"/>
  <c r="BA226" i="20"/>
  <c r="BA212" i="20"/>
  <c r="BA221" i="20"/>
  <c r="BA215" i="20"/>
  <c r="BA238" i="20"/>
  <c r="BA235" i="20"/>
  <c r="BA216" i="20"/>
  <c r="BA244" i="20"/>
  <c r="BA239" i="20"/>
  <c r="BA262" i="20"/>
  <c r="BA255" i="20"/>
  <c r="BA284" i="20"/>
  <c r="BA301" i="20"/>
  <c r="BA310" i="20"/>
  <c r="BA319" i="20"/>
  <c r="BA332" i="20"/>
  <c r="BA357" i="20"/>
  <c r="BA350" i="20"/>
  <c r="BA359" i="20"/>
  <c r="BA233" i="20"/>
  <c r="BA363" i="20"/>
  <c r="BA361" i="20"/>
  <c r="BA281" i="20"/>
  <c r="BA407" i="20"/>
  <c r="BA384" i="20"/>
  <c r="BA448" i="20"/>
  <c r="BA401" i="20"/>
  <c r="BA465" i="20"/>
  <c r="BA426" i="20"/>
  <c r="BA490" i="20"/>
  <c r="BA435" i="20"/>
  <c r="BA388" i="20"/>
  <c r="BA446" i="20"/>
  <c r="BA491" i="20"/>
  <c r="BA398" i="20"/>
  <c r="BA489" i="20"/>
  <c r="BA396" i="20"/>
  <c r="BA484" i="20"/>
  <c r="BA181" i="20"/>
  <c r="BA196" i="20"/>
  <c r="BA188" i="20"/>
  <c r="W4" i="3"/>
  <c r="BA29" i="20"/>
  <c r="BA8" i="20"/>
  <c r="BA41" i="20"/>
  <c r="BA11" i="20"/>
  <c r="BA38" i="20"/>
  <c r="BA59" i="20"/>
  <c r="BA62" i="20"/>
  <c r="BA77" i="20"/>
  <c r="BA52" i="20"/>
  <c r="BA89" i="20"/>
  <c r="BA99" i="20"/>
  <c r="BA90" i="20"/>
  <c r="BA113" i="20"/>
  <c r="BA97" i="20"/>
  <c r="BA91" i="20"/>
  <c r="BA152" i="20"/>
  <c r="BA139" i="20"/>
  <c r="BA141" i="20"/>
  <c r="BA162" i="20"/>
  <c r="BA151" i="20"/>
  <c r="BA174" i="20"/>
  <c r="BA234" i="20"/>
  <c r="BA220" i="20"/>
  <c r="BA229" i="20"/>
  <c r="BA224" i="20"/>
  <c r="BA241" i="20"/>
  <c r="BA240" i="20"/>
  <c r="BA243" i="20"/>
  <c r="BA252" i="20"/>
  <c r="BA245" i="20"/>
  <c r="BA270" i="20"/>
  <c r="BA271" i="20"/>
  <c r="BA292" i="20"/>
  <c r="BA309" i="20"/>
  <c r="BA247" i="20"/>
  <c r="BA280" i="20"/>
  <c r="BA340" i="20"/>
  <c r="BA365" i="20"/>
  <c r="BA358" i="20"/>
  <c r="BA367" i="20"/>
  <c r="BA297" i="20"/>
  <c r="BA370" i="20"/>
  <c r="BA376" i="20"/>
  <c r="BA337" i="20"/>
  <c r="BA415" i="20"/>
  <c r="BA392" i="20"/>
  <c r="BA456" i="20"/>
  <c r="BA409" i="20"/>
  <c r="BA473" i="20"/>
  <c r="BA434" i="20"/>
  <c r="BA378" i="20"/>
  <c r="BA443" i="20"/>
  <c r="BA389" i="20"/>
  <c r="BA453" i="20"/>
  <c r="BA428" i="20"/>
  <c r="BA406" i="20"/>
  <c r="BA496" i="20"/>
  <c r="BA404" i="20"/>
  <c r="BA492" i="20"/>
  <c r="BA178" i="20"/>
  <c r="BA194" i="20"/>
  <c r="BA201" i="20"/>
  <c r="BA186" i="20"/>
  <c r="W4" i="21" l="1"/>
  <c r="BB4" i="20"/>
  <c r="BB13" i="20"/>
  <c r="BB23" i="20"/>
  <c r="BB40" i="20"/>
  <c r="BB43" i="20"/>
  <c r="BB54" i="20"/>
  <c r="BB39" i="20"/>
  <c r="BB61" i="20"/>
  <c r="BB63" i="20"/>
  <c r="BB86" i="20"/>
  <c r="BB73" i="20"/>
  <c r="BB99" i="20"/>
  <c r="BB90" i="20"/>
  <c r="BB94" i="20"/>
  <c r="BB120" i="20"/>
  <c r="BB122" i="20"/>
  <c r="BB103" i="20"/>
  <c r="BB155" i="20"/>
  <c r="BB160" i="20"/>
  <c r="BB169" i="20"/>
  <c r="BB187" i="20"/>
  <c r="BB158" i="20"/>
  <c r="BB210" i="20"/>
  <c r="BB227" i="20"/>
  <c r="BB221" i="20"/>
  <c r="BB263" i="20"/>
  <c r="BB231" i="20"/>
  <c r="BB240" i="20"/>
  <c r="BB222" i="20"/>
  <c r="BB244" i="20"/>
  <c r="BB215" i="20"/>
  <c r="BB254" i="20"/>
  <c r="BB282" i="20"/>
  <c r="BB299" i="20"/>
  <c r="BB316" i="20"/>
  <c r="BB278" i="20"/>
  <c r="BB287" i="20"/>
  <c r="BB355" i="20"/>
  <c r="BB364" i="20"/>
  <c r="BB317" i="20"/>
  <c r="BB335" i="20"/>
  <c r="BB320" i="20"/>
  <c r="BB371" i="20"/>
  <c r="BB345" i="20"/>
  <c r="BB362" i="20"/>
  <c r="BB438" i="20"/>
  <c r="BB415" i="20"/>
  <c r="BB479" i="20"/>
  <c r="BB424" i="20"/>
  <c r="BB380" i="20"/>
  <c r="BB441" i="20"/>
  <c r="BB386" i="20"/>
  <c r="BB450" i="20"/>
  <c r="BB396" i="20"/>
  <c r="BB427" i="20"/>
  <c r="BB490" i="20"/>
  <c r="BB493" i="20"/>
  <c r="BB485" i="20"/>
  <c r="BB435" i="20"/>
  <c r="BB497" i="20"/>
  <c r="BB182" i="20"/>
  <c r="BB190" i="20"/>
  <c r="BB458" i="20"/>
  <c r="BB496" i="20"/>
  <c r="BB184" i="20"/>
  <c r="BB185" i="20"/>
  <c r="BB21" i="20"/>
  <c r="BB31" i="20"/>
  <c r="BB48" i="20"/>
  <c r="BB36" i="20"/>
  <c r="BB56" i="20"/>
  <c r="BB46" i="20"/>
  <c r="BB69" i="20"/>
  <c r="BB71" i="20"/>
  <c r="BB79" i="20"/>
  <c r="BB81" i="20"/>
  <c r="BB107" i="20"/>
  <c r="BB102" i="20"/>
  <c r="BB118" i="20"/>
  <c r="BB128" i="20"/>
  <c r="BB130" i="20"/>
  <c r="BB137" i="20"/>
  <c r="BB116" i="20"/>
  <c r="BB168" i="20"/>
  <c r="BB177" i="20"/>
  <c r="BB164" i="20"/>
  <c r="BB166" i="20"/>
  <c r="BB218" i="20"/>
  <c r="BB235" i="20"/>
  <c r="BB229" i="20"/>
  <c r="BB271" i="20"/>
  <c r="BB236" i="20"/>
  <c r="BB242" i="20"/>
  <c r="BB234" i="20"/>
  <c r="BB252" i="20"/>
  <c r="BB223" i="20"/>
  <c r="BB270" i="20"/>
  <c r="BB290" i="20"/>
  <c r="BB307" i="20"/>
  <c r="BB324" i="20"/>
  <c r="BB286" i="20"/>
  <c r="BB295" i="20"/>
  <c r="BB363" i="20"/>
  <c r="BB372" i="20"/>
  <c r="BB326" i="20"/>
  <c r="BB343" i="20"/>
  <c r="BB337" i="20"/>
  <c r="BB325" i="20"/>
  <c r="BB361" i="20"/>
  <c r="BB379" i="20"/>
  <c r="BB446" i="20"/>
  <c r="BB423" i="20"/>
  <c r="BB487" i="20"/>
  <c r="BB432" i="20"/>
  <c r="BB385" i="20"/>
  <c r="BB449" i="20"/>
  <c r="BB404" i="20"/>
  <c r="BB492" i="20"/>
  <c r="BB451" i="20"/>
  <c r="BB11" i="20"/>
  <c r="BB29" i="20"/>
  <c r="BB8" i="20"/>
  <c r="BB33" i="20"/>
  <c r="BB44" i="20"/>
  <c r="BB64" i="20"/>
  <c r="BB51" i="20"/>
  <c r="BB10" i="20"/>
  <c r="BB76" i="20"/>
  <c r="BB87" i="20"/>
  <c r="BB74" i="20"/>
  <c r="BB93" i="20"/>
  <c r="BB110" i="20"/>
  <c r="BB126" i="20"/>
  <c r="BB96" i="20"/>
  <c r="BB143" i="20"/>
  <c r="BB145" i="20"/>
  <c r="BB124" i="20"/>
  <c r="BB176" i="20"/>
  <c r="BB152" i="20"/>
  <c r="BB172" i="20"/>
  <c r="BB174" i="20"/>
  <c r="BB226" i="20"/>
  <c r="BB204" i="20"/>
  <c r="BB206" i="20"/>
  <c r="BB224" i="20"/>
  <c r="BB238" i="20"/>
  <c r="BB250" i="20"/>
  <c r="BB243" i="20"/>
  <c r="BB260" i="20"/>
  <c r="BB239" i="20"/>
  <c r="BB281" i="20"/>
  <c r="BB298" i="20"/>
  <c r="BB315" i="20"/>
  <c r="BB246" i="20"/>
  <c r="BB294" i="20"/>
  <c r="BB303" i="20"/>
  <c r="BB288" i="20"/>
  <c r="BB333" i="20"/>
  <c r="BB334" i="20"/>
  <c r="BB351" i="20"/>
  <c r="BB353" i="20"/>
  <c r="BB338" i="20"/>
  <c r="BB376" i="20"/>
  <c r="BB390" i="20"/>
  <c r="BB454" i="20"/>
  <c r="BB431" i="20"/>
  <c r="BB382" i="20"/>
  <c r="BB440" i="20"/>
  <c r="BB393" i="20"/>
  <c r="BB457" i="20"/>
  <c r="BB402" i="20"/>
  <c r="BB466" i="20"/>
  <c r="BB412" i="20"/>
  <c r="BB500" i="20"/>
  <c r="BB19" i="20"/>
  <c r="BB14" i="20"/>
  <c r="BB16" i="20"/>
  <c r="BB41" i="20"/>
  <c r="BB37" i="20"/>
  <c r="BB57" i="20"/>
  <c r="BB59" i="20"/>
  <c r="BB32" i="20"/>
  <c r="BB84" i="20"/>
  <c r="BB55" i="20"/>
  <c r="BB97" i="20"/>
  <c r="BB100" i="20"/>
  <c r="BB111" i="20"/>
  <c r="BB134" i="20"/>
  <c r="BB104" i="20"/>
  <c r="BB151" i="20"/>
  <c r="BB138" i="20"/>
  <c r="BB132" i="20"/>
  <c r="BB115" i="20"/>
  <c r="BB162" i="20"/>
  <c r="BB153" i="20"/>
  <c r="BB209" i="20"/>
  <c r="BB159" i="20"/>
  <c r="BB212" i="20"/>
  <c r="BB214" i="20"/>
  <c r="BB237" i="20"/>
  <c r="BB241" i="20"/>
  <c r="BB258" i="20"/>
  <c r="BB251" i="20"/>
  <c r="BB268" i="20"/>
  <c r="BB245" i="20"/>
  <c r="BB289" i="20"/>
  <c r="BB306" i="20"/>
  <c r="BB323" i="20"/>
  <c r="BB262" i="20"/>
  <c r="BB302" i="20"/>
  <c r="BB311" i="20"/>
  <c r="BB304" i="20"/>
  <c r="BB341" i="20"/>
  <c r="BB342" i="20"/>
  <c r="BB359" i="20"/>
  <c r="BB369" i="20"/>
  <c r="BB354" i="20"/>
  <c r="BB336" i="20"/>
  <c r="BB398" i="20"/>
  <c r="BB462" i="20"/>
  <c r="BB439" i="20"/>
  <c r="BB384" i="20"/>
  <c r="BB448" i="20"/>
  <c r="BB401" i="20"/>
  <c r="BB465" i="20"/>
  <c r="BB410" i="20"/>
  <c r="BB474" i="20"/>
  <c r="BB420" i="20"/>
  <c r="BB470" i="20"/>
  <c r="BB468" i="20"/>
  <c r="BB444" i="20"/>
  <c r="BB498" i="20"/>
  <c r="BB389" i="20"/>
  <c r="BB499" i="20"/>
  <c r="BB183" i="20"/>
  <c r="BB196" i="20"/>
  <c r="BB445" i="20"/>
  <c r="BB197" i="20"/>
  <c r="BB192" i="20"/>
  <c r="BB467" i="20"/>
  <c r="BB27" i="20"/>
  <c r="BB22" i="20"/>
  <c r="BB24" i="20"/>
  <c r="BB42" i="20"/>
  <c r="BB45" i="20"/>
  <c r="BB65" i="20"/>
  <c r="BB67" i="20"/>
  <c r="BB47" i="20"/>
  <c r="BB92" i="20"/>
  <c r="BB68" i="20"/>
  <c r="BB105" i="20"/>
  <c r="BB108" i="20"/>
  <c r="BB117" i="20"/>
  <c r="BB112" i="20"/>
  <c r="BB114" i="20"/>
  <c r="BB135" i="20"/>
  <c r="BB146" i="20"/>
  <c r="BB140" i="20"/>
  <c r="BB123" i="20"/>
  <c r="BB170" i="20"/>
  <c r="BB165" i="20"/>
  <c r="BB217" i="20"/>
  <c r="BB175" i="20"/>
  <c r="BB220" i="20"/>
  <c r="BB199" i="20"/>
  <c r="BB248" i="20"/>
  <c r="BB249" i="20"/>
  <c r="BB266" i="20"/>
  <c r="BB259" i="20"/>
  <c r="BB276" i="20"/>
  <c r="BB253" i="20"/>
  <c r="BB297" i="20"/>
  <c r="BB314" i="20"/>
  <c r="BB284" i="20"/>
  <c r="BB285" i="20"/>
  <c r="BB310" i="20"/>
  <c r="BB319" i="20"/>
  <c r="BB332" i="20"/>
  <c r="BB349" i="20"/>
  <c r="BB350" i="20"/>
  <c r="BB367" i="20"/>
  <c r="BB381" i="20"/>
  <c r="BB370" i="20"/>
  <c r="BB352" i="20"/>
  <c r="BB406" i="20"/>
  <c r="BB383" i="20"/>
  <c r="BB447" i="20"/>
  <c r="BB392" i="20"/>
  <c r="BB456" i="20"/>
  <c r="BB409" i="20"/>
  <c r="BB473" i="20"/>
  <c r="BB418" i="20"/>
  <c r="BB482" i="20"/>
  <c r="BB395" i="20"/>
  <c r="BB477" i="20"/>
  <c r="BB437" i="20"/>
  <c r="BB460" i="20"/>
  <c r="BB397" i="20"/>
  <c r="BB429" i="20"/>
  <c r="BB181" i="20"/>
  <c r="BB179" i="20"/>
  <c r="BB188" i="20"/>
  <c r="BB494" i="20"/>
  <c r="BB405" i="20"/>
  <c r="BB178" i="20"/>
  <c r="BB191" i="20"/>
  <c r="BB194" i="20"/>
  <c r="BB452" i="20"/>
  <c r="BB12" i="20"/>
  <c r="BB30" i="20"/>
  <c r="BB9" i="20"/>
  <c r="BB50" i="20"/>
  <c r="BB18" i="20"/>
  <c r="BB26" i="20"/>
  <c r="BB49" i="20"/>
  <c r="BB62" i="20"/>
  <c r="BB77" i="20"/>
  <c r="BB72" i="20"/>
  <c r="BB113" i="20"/>
  <c r="BB82" i="20"/>
  <c r="BB125" i="20"/>
  <c r="BB119" i="20"/>
  <c r="BB121" i="20"/>
  <c r="BB136" i="20"/>
  <c r="BB154" i="20"/>
  <c r="BB148" i="20"/>
  <c r="BB131" i="20"/>
  <c r="BB150" i="20"/>
  <c r="BB173" i="20"/>
  <c r="BB225" i="20"/>
  <c r="BB203" i="20"/>
  <c r="BB228" i="20"/>
  <c r="BB230" i="20"/>
  <c r="BB256" i="20"/>
  <c r="BB257" i="20"/>
  <c r="BB274" i="20"/>
  <c r="BB267" i="20"/>
  <c r="BB167" i="20"/>
  <c r="BB261" i="20"/>
  <c r="BB305" i="20"/>
  <c r="BB322" i="20"/>
  <c r="BB292" i="20"/>
  <c r="BB293" i="20"/>
  <c r="BB318" i="20"/>
  <c r="BB331" i="20"/>
  <c r="BB340" i="20"/>
  <c r="BB357" i="20"/>
  <c r="BB358" i="20"/>
  <c r="BB280" i="20"/>
  <c r="BB328" i="20"/>
  <c r="BB374" i="20"/>
  <c r="BB368" i="20"/>
  <c r="BB414" i="20"/>
  <c r="BB391" i="20"/>
  <c r="BB455" i="20"/>
  <c r="BB400" i="20"/>
  <c r="BB464" i="20"/>
  <c r="BB417" i="20"/>
  <c r="BB481" i="20"/>
  <c r="BB426" i="20"/>
  <c r="BB378" i="20"/>
  <c r="BB403" i="20"/>
  <c r="BB478" i="20"/>
  <c r="BB453" i="20"/>
  <c r="BB195" i="20"/>
  <c r="BB459" i="20"/>
  <c r="BB20" i="20"/>
  <c r="BB7" i="20"/>
  <c r="BB17" i="20"/>
  <c r="BB34" i="20"/>
  <c r="BB52" i="20"/>
  <c r="BB58" i="20"/>
  <c r="BB60" i="20"/>
  <c r="BB75" i="20"/>
  <c r="BB85" i="20"/>
  <c r="BB80" i="20"/>
  <c r="BB98" i="20"/>
  <c r="BB101" i="20"/>
  <c r="BB133" i="20"/>
  <c r="BB127" i="20"/>
  <c r="BB129" i="20"/>
  <c r="BB144" i="20"/>
  <c r="BB139" i="20"/>
  <c r="BB141" i="20"/>
  <c r="BB156" i="20"/>
  <c r="BB163" i="20"/>
  <c r="BB189" i="20"/>
  <c r="BB233" i="20"/>
  <c r="BB211" i="20"/>
  <c r="BB205" i="20"/>
  <c r="BB247" i="20"/>
  <c r="BB264" i="20"/>
  <c r="BB265" i="20"/>
  <c r="BB208" i="20"/>
  <c r="BB275" i="20"/>
  <c r="BB200" i="20"/>
  <c r="BB269" i="20"/>
  <c r="BB313" i="20"/>
  <c r="BB283" i="20"/>
  <c r="BB300" i="20"/>
  <c r="BB301" i="20"/>
  <c r="BB142" i="20"/>
  <c r="BB339" i="20"/>
  <c r="BB348" i="20"/>
  <c r="BB365" i="20"/>
  <c r="BB366" i="20"/>
  <c r="BB296" i="20"/>
  <c r="BB344" i="20"/>
  <c r="BB375" i="20"/>
  <c r="BB330" i="20"/>
  <c r="BB422" i="20"/>
  <c r="BB399" i="20"/>
  <c r="BB463" i="20"/>
  <c r="BB408" i="20"/>
  <c r="BB472" i="20"/>
  <c r="BB425" i="20"/>
  <c r="BB489" i="20"/>
  <c r="BB434" i="20"/>
  <c r="BB387" i="20"/>
  <c r="BB411" i="20"/>
  <c r="BB484" i="20"/>
  <c r="BB469" i="20"/>
  <c r="BB436" i="20"/>
  <c r="BB413" i="20"/>
  <c r="BB461" i="20"/>
  <c r="BB186" i="20"/>
  <c r="BB428" i="20"/>
  <c r="BB193" i="20"/>
  <c r="BB28" i="20"/>
  <c r="BB15" i="20"/>
  <c r="BB25" i="20"/>
  <c r="BB35" i="20"/>
  <c r="BB53" i="20"/>
  <c r="BB66" i="20"/>
  <c r="BB38" i="20"/>
  <c r="BB83" i="20"/>
  <c r="BB78" i="20"/>
  <c r="BB88" i="20"/>
  <c r="BB106" i="20"/>
  <c r="BB109" i="20"/>
  <c r="BB89" i="20"/>
  <c r="BB70" i="20"/>
  <c r="BB91" i="20"/>
  <c r="BB95" i="20"/>
  <c r="BB147" i="20"/>
  <c r="BB149" i="20"/>
  <c r="BB161" i="20"/>
  <c r="BB171" i="20"/>
  <c r="BB157" i="20"/>
  <c r="BB202" i="20"/>
  <c r="BB219" i="20"/>
  <c r="BB213" i="20"/>
  <c r="BB255" i="20"/>
  <c r="BB272" i="20"/>
  <c r="BB273" i="20"/>
  <c r="BB216" i="20"/>
  <c r="BB232" i="20"/>
  <c r="BB207" i="20"/>
  <c r="BB277" i="20"/>
  <c r="BB321" i="20"/>
  <c r="BB291" i="20"/>
  <c r="BB308" i="20"/>
  <c r="BB309" i="20"/>
  <c r="BB279" i="20"/>
  <c r="BB347" i="20"/>
  <c r="BB356" i="20"/>
  <c r="BB373" i="20"/>
  <c r="BB327" i="20"/>
  <c r="BB312" i="20"/>
  <c r="BB360" i="20"/>
  <c r="BB329" i="20"/>
  <c r="BB346" i="20"/>
  <c r="BB430" i="20"/>
  <c r="BB407" i="20"/>
  <c r="BB471" i="20"/>
  <c r="BB416" i="20"/>
  <c r="BB480" i="20"/>
  <c r="BB433" i="20"/>
  <c r="BB377" i="20"/>
  <c r="BB442" i="20"/>
  <c r="BB388" i="20"/>
  <c r="BB419" i="20"/>
  <c r="BB488" i="20"/>
  <c r="BB476" i="20"/>
  <c r="BB475" i="20"/>
  <c r="BB421" i="20"/>
  <c r="BB483" i="20"/>
  <c r="BB180" i="20"/>
  <c r="BB198" i="20"/>
  <c r="BB201" i="20"/>
  <c r="BB6" i="20"/>
  <c r="BB394" i="20"/>
  <c r="BB443" i="20"/>
  <c r="BB495" i="20"/>
  <c r="BB486" i="20"/>
  <c r="BB491" i="20"/>
  <c r="BC4" i="20" l="1"/>
  <c r="BC12" i="20"/>
  <c r="BC30" i="20"/>
  <c r="BC17" i="20"/>
  <c r="BC24" i="20"/>
  <c r="BC55" i="20"/>
  <c r="BC57" i="20"/>
  <c r="BC48" i="20"/>
  <c r="BC70" i="20"/>
  <c r="BC84" i="20"/>
  <c r="BC80" i="20"/>
  <c r="BC106" i="20"/>
  <c r="BC101" i="20"/>
  <c r="BC113" i="20"/>
  <c r="BC119" i="20"/>
  <c r="BC129" i="20"/>
  <c r="BC151" i="20"/>
  <c r="BC145" i="20"/>
  <c r="BC140" i="20"/>
  <c r="BC149" i="20"/>
  <c r="BC163" i="20"/>
  <c r="BC173" i="20"/>
  <c r="BC158" i="20"/>
  <c r="BC226" i="20"/>
  <c r="BC220" i="20"/>
  <c r="BC262" i="20"/>
  <c r="BC263" i="20"/>
  <c r="BC231" i="20"/>
  <c r="BC273" i="20"/>
  <c r="BC243" i="20"/>
  <c r="BC268" i="20"/>
  <c r="BC207" i="20"/>
  <c r="BC223" i="20"/>
  <c r="BC239" i="20"/>
  <c r="BC323" i="20"/>
  <c r="BC301" i="20"/>
  <c r="BC310" i="20"/>
  <c r="BC362" i="20"/>
  <c r="BC332" i="20"/>
  <c r="BC349" i="20"/>
  <c r="BC311" i="20"/>
  <c r="BC324" i="20"/>
  <c r="BC328" i="20"/>
  <c r="BC378" i="20"/>
  <c r="BC429" i="20"/>
  <c r="BC398" i="20"/>
  <c r="BC462" i="20"/>
  <c r="BC407" i="20"/>
  <c r="BC471" i="20"/>
  <c r="BC416" i="20"/>
  <c r="BC480" i="20"/>
  <c r="BC425" i="20"/>
  <c r="BC489" i="20"/>
  <c r="BC474" i="20"/>
  <c r="BC388" i="20"/>
  <c r="BC488" i="20"/>
  <c r="BC403" i="20"/>
  <c r="BC467" i="20"/>
  <c r="BC495" i="20"/>
  <c r="BC10" i="20"/>
  <c r="BC20" i="20"/>
  <c r="BC7" i="20"/>
  <c r="BC25" i="20"/>
  <c r="BC42" i="20"/>
  <c r="BC63" i="20"/>
  <c r="BC65" i="20"/>
  <c r="BC60" i="20"/>
  <c r="BC74" i="20"/>
  <c r="BC77" i="20"/>
  <c r="BC89" i="20"/>
  <c r="BC81" i="20"/>
  <c r="BC109" i="20"/>
  <c r="BC117" i="20"/>
  <c r="BC127" i="20"/>
  <c r="BC110" i="20"/>
  <c r="BC122" i="20"/>
  <c r="BC153" i="20"/>
  <c r="BC148" i="20"/>
  <c r="BC156" i="20"/>
  <c r="BC171" i="20"/>
  <c r="BC189" i="20"/>
  <c r="BC174" i="20"/>
  <c r="BC234" i="20"/>
  <c r="BC228" i="20"/>
  <c r="BC270" i="20"/>
  <c r="BC271" i="20"/>
  <c r="BC235" i="20"/>
  <c r="BC240" i="20"/>
  <c r="BC251" i="20"/>
  <c r="BC276" i="20"/>
  <c r="BC215" i="20"/>
  <c r="BC282" i="20"/>
  <c r="BC245" i="20"/>
  <c r="BC284" i="20"/>
  <c r="BC309" i="20"/>
  <c r="BC318" i="20"/>
  <c r="BC370" i="20"/>
  <c r="BC340" i="20"/>
  <c r="BC357" i="20"/>
  <c r="BC326" i="20"/>
  <c r="BC327" i="20"/>
  <c r="BC344" i="20"/>
  <c r="BC345" i="20"/>
  <c r="BC437" i="20"/>
  <c r="BC406" i="20"/>
  <c r="BC470" i="20"/>
  <c r="BC415" i="20"/>
  <c r="BC433" i="20"/>
  <c r="BC434" i="20"/>
  <c r="BC18" i="20"/>
  <c r="BC28" i="20"/>
  <c r="BC15" i="20"/>
  <c r="BC40" i="20"/>
  <c r="BC35" i="20"/>
  <c r="BC45" i="20"/>
  <c r="BC58" i="20"/>
  <c r="BC68" i="20"/>
  <c r="BC82" i="20"/>
  <c r="BC85" i="20"/>
  <c r="BC96" i="20"/>
  <c r="BC92" i="20"/>
  <c r="BC116" i="20"/>
  <c r="BC125" i="20"/>
  <c r="BC135" i="20"/>
  <c r="BC115" i="20"/>
  <c r="BC130" i="20"/>
  <c r="BC138" i="20"/>
  <c r="BC159" i="20"/>
  <c r="BC161" i="20"/>
  <c r="BC187" i="20"/>
  <c r="BC157" i="20"/>
  <c r="BC209" i="20"/>
  <c r="BC203" i="20"/>
  <c r="BC166" i="20"/>
  <c r="BC199" i="20"/>
  <c r="BC237" i="20"/>
  <c r="BC236" i="20"/>
  <c r="BC242" i="20"/>
  <c r="BC259" i="20"/>
  <c r="BC280" i="20"/>
  <c r="BC281" i="20"/>
  <c r="BC290" i="20"/>
  <c r="BC261" i="20"/>
  <c r="BC292" i="20"/>
  <c r="BC317" i="20"/>
  <c r="BC287" i="20"/>
  <c r="BC331" i="20"/>
  <c r="BC348" i="20"/>
  <c r="BC365" i="20"/>
  <c r="BC334" i="20"/>
  <c r="BC337" i="20"/>
  <c r="BC360" i="20"/>
  <c r="BC379" i="20"/>
  <c r="BC445" i="20"/>
  <c r="BC414" i="20"/>
  <c r="BC478" i="20"/>
  <c r="BC423" i="20"/>
  <c r="BC361" i="20"/>
  <c r="BC432" i="20"/>
  <c r="BC367" i="20"/>
  <c r="BC441" i="20"/>
  <c r="BC329" i="20"/>
  <c r="BC411" i="20"/>
  <c r="BC427" i="20"/>
  <c r="BC476" i="20"/>
  <c r="BC444" i="20"/>
  <c r="BC485" i="20"/>
  <c r="BC496" i="20"/>
  <c r="BC468" i="20"/>
  <c r="BC180" i="20"/>
  <c r="BC194" i="20"/>
  <c r="BC493" i="20"/>
  <c r="BC487" i="20"/>
  <c r="BC183" i="20"/>
  <c r="BC184" i="20"/>
  <c r="BC384" i="20"/>
  <c r="BC386" i="20"/>
  <c r="BC459" i="20"/>
  <c r="BC442" i="20"/>
  <c r="BC26" i="20"/>
  <c r="BC13" i="20"/>
  <c r="BC23" i="20"/>
  <c r="BC33" i="20"/>
  <c r="BC43" i="20"/>
  <c r="BC52" i="20"/>
  <c r="BC66" i="20"/>
  <c r="BC38" i="20"/>
  <c r="BC75" i="20"/>
  <c r="BC78" i="20"/>
  <c r="BC104" i="20"/>
  <c r="BC99" i="20"/>
  <c r="BC124" i="20"/>
  <c r="BC133" i="20"/>
  <c r="BC120" i="20"/>
  <c r="BC123" i="20"/>
  <c r="BC136" i="20"/>
  <c r="BC146" i="20"/>
  <c r="BC167" i="20"/>
  <c r="BC169" i="20"/>
  <c r="BC164" i="20"/>
  <c r="BC200" i="20"/>
  <c r="BC217" i="20"/>
  <c r="BC211" i="20"/>
  <c r="BC205" i="20"/>
  <c r="BC206" i="20"/>
  <c r="BC248" i="20"/>
  <c r="BC238" i="20"/>
  <c r="BC250" i="20"/>
  <c r="BC267" i="20"/>
  <c r="BC288" i="20"/>
  <c r="BC289" i="20"/>
  <c r="BC298" i="20"/>
  <c r="BC283" i="20"/>
  <c r="BC300" i="20"/>
  <c r="BC325" i="20"/>
  <c r="BC303" i="20"/>
  <c r="BC339" i="20"/>
  <c r="BC356" i="20"/>
  <c r="BC373" i="20"/>
  <c r="BC342" i="20"/>
  <c r="BC343" i="20"/>
  <c r="BC375" i="20"/>
  <c r="BC389" i="20"/>
  <c r="BC453" i="20"/>
  <c r="BC422" i="20"/>
  <c r="BC486" i="20"/>
  <c r="BC431" i="20"/>
  <c r="BC382" i="20"/>
  <c r="BC440" i="20"/>
  <c r="BC385" i="20"/>
  <c r="BC449" i="20"/>
  <c r="BC377" i="20"/>
  <c r="BC419" i="20"/>
  <c r="BC443" i="20"/>
  <c r="BC450" i="20"/>
  <c r="BC420" i="20"/>
  <c r="BC190" i="20"/>
  <c r="BC393" i="20"/>
  <c r="BC491" i="20"/>
  <c r="BC460" i="20"/>
  <c r="BC192" i="20"/>
  <c r="BC34" i="20"/>
  <c r="BC21" i="20"/>
  <c r="BC32" i="20"/>
  <c r="BC41" i="20"/>
  <c r="BC51" i="20"/>
  <c r="BC53" i="20"/>
  <c r="BC31" i="20"/>
  <c r="BC61" i="20"/>
  <c r="BC83" i="20"/>
  <c r="BC86" i="20"/>
  <c r="BC112" i="20"/>
  <c r="BC107" i="20"/>
  <c r="BC132" i="20"/>
  <c r="BC94" i="20"/>
  <c r="BC128" i="20"/>
  <c r="BC131" i="20"/>
  <c r="BC144" i="20"/>
  <c r="BC154" i="20"/>
  <c r="BC175" i="20"/>
  <c r="BC177" i="20"/>
  <c r="BC172" i="20"/>
  <c r="BC208" i="20"/>
  <c r="BC225" i="20"/>
  <c r="BC219" i="20"/>
  <c r="BC213" i="20"/>
  <c r="BC214" i="20"/>
  <c r="BC256" i="20"/>
  <c r="BC241" i="20"/>
  <c r="BC258" i="20"/>
  <c r="BC275" i="20"/>
  <c r="BC296" i="20"/>
  <c r="BC297" i="20"/>
  <c r="BC306" i="20"/>
  <c r="BC291" i="20"/>
  <c r="BC308" i="20"/>
  <c r="BC278" i="20"/>
  <c r="BC330" i="20"/>
  <c r="BC347" i="20"/>
  <c r="BC364" i="20"/>
  <c r="BC253" i="20"/>
  <c r="BC350" i="20"/>
  <c r="BC353" i="20"/>
  <c r="BC316" i="20"/>
  <c r="BC397" i="20"/>
  <c r="BC461" i="20"/>
  <c r="BC430" i="20"/>
  <c r="BC376" i="20"/>
  <c r="BC439" i="20"/>
  <c r="BC448" i="20"/>
  <c r="BC457" i="20"/>
  <c r="BC394" i="20"/>
  <c r="BC198" i="20"/>
  <c r="BC11" i="20"/>
  <c r="BC29" i="20"/>
  <c r="BC39" i="20"/>
  <c r="BC49" i="20"/>
  <c r="BC36" i="20"/>
  <c r="BC54" i="20"/>
  <c r="BC46" i="20"/>
  <c r="BC69" i="20"/>
  <c r="BC91" i="20"/>
  <c r="BC79" i="20"/>
  <c r="BC97" i="20"/>
  <c r="BC93" i="20"/>
  <c r="BC90" i="20"/>
  <c r="BC118" i="20"/>
  <c r="BC73" i="20"/>
  <c r="BC142" i="20"/>
  <c r="BC95" i="20"/>
  <c r="BC88" i="20"/>
  <c r="BC160" i="20"/>
  <c r="BC152" i="20"/>
  <c r="BC141" i="20"/>
  <c r="BC216" i="20"/>
  <c r="BC202" i="20"/>
  <c r="BC227" i="20"/>
  <c r="BC233" i="20"/>
  <c r="BC230" i="20"/>
  <c r="BC264" i="20"/>
  <c r="BC249" i="20"/>
  <c r="BC266" i="20"/>
  <c r="BC244" i="20"/>
  <c r="BC304" i="20"/>
  <c r="BC305" i="20"/>
  <c r="BC314" i="20"/>
  <c r="BC299" i="20"/>
  <c r="BC277" i="20"/>
  <c r="BC286" i="20"/>
  <c r="BC338" i="20"/>
  <c r="BC355" i="20"/>
  <c r="BC372" i="20"/>
  <c r="BC269" i="20"/>
  <c r="BC358" i="20"/>
  <c r="BC359" i="20"/>
  <c r="BC336" i="20"/>
  <c r="BC405" i="20"/>
  <c r="BC469" i="20"/>
  <c r="BC438" i="20"/>
  <c r="BC383" i="20"/>
  <c r="BC447" i="20"/>
  <c r="BC392" i="20"/>
  <c r="BC456" i="20"/>
  <c r="BC401" i="20"/>
  <c r="BC465" i="20"/>
  <c r="BC335" i="20"/>
  <c r="BC499" i="20"/>
  <c r="BC477" i="20"/>
  <c r="BC402" i="20"/>
  <c r="BC466" i="20"/>
  <c r="BC412" i="20"/>
  <c r="BC452" i="20"/>
  <c r="BC182" i="20"/>
  <c r="BC195" i="20"/>
  <c r="BC188" i="20"/>
  <c r="BC395" i="20"/>
  <c r="BC451" i="20"/>
  <c r="BC193" i="20"/>
  <c r="BC319" i="20"/>
  <c r="BC475" i="20"/>
  <c r="BC197" i="20"/>
  <c r="BC19" i="20"/>
  <c r="BC14" i="20"/>
  <c r="BC47" i="20"/>
  <c r="BC8" i="20"/>
  <c r="BC44" i="20"/>
  <c r="BC56" i="20"/>
  <c r="BC50" i="20"/>
  <c r="BC62" i="20"/>
  <c r="BC71" i="20"/>
  <c r="BC87" i="20"/>
  <c r="BC105" i="20"/>
  <c r="BC100" i="20"/>
  <c r="BC102" i="20"/>
  <c r="BC126" i="20"/>
  <c r="BC114" i="20"/>
  <c r="BC150" i="20"/>
  <c r="BC103" i="20"/>
  <c r="BC139" i="20"/>
  <c r="BC168" i="20"/>
  <c r="BC162" i="20"/>
  <c r="BC155" i="20"/>
  <c r="BC224" i="20"/>
  <c r="BC210" i="20"/>
  <c r="BC204" i="20"/>
  <c r="BC246" i="20"/>
  <c r="BC247" i="20"/>
  <c r="BC272" i="20"/>
  <c r="BC257" i="20"/>
  <c r="BC274" i="20"/>
  <c r="BC252" i="20"/>
  <c r="BC312" i="20"/>
  <c r="BC313" i="20"/>
  <c r="BC322" i="20"/>
  <c r="BC307" i="20"/>
  <c r="BC285" i="20"/>
  <c r="BC294" i="20"/>
  <c r="BC346" i="20"/>
  <c r="BC363" i="20"/>
  <c r="BC333" i="20"/>
  <c r="BC279" i="20"/>
  <c r="BC366" i="20"/>
  <c r="BC369" i="20"/>
  <c r="BC352" i="20"/>
  <c r="BC413" i="20"/>
  <c r="BC351" i="20"/>
  <c r="BC446" i="20"/>
  <c r="BC391" i="20"/>
  <c r="BC455" i="20"/>
  <c r="BC400" i="20"/>
  <c r="BC464" i="20"/>
  <c r="BC409" i="20"/>
  <c r="BC473" i="20"/>
  <c r="BC381" i="20"/>
  <c r="BC396" i="20"/>
  <c r="BC484" i="20"/>
  <c r="BC410" i="20"/>
  <c r="BC482" i="20"/>
  <c r="BC497" i="20"/>
  <c r="BC458" i="20"/>
  <c r="BC185" i="20"/>
  <c r="BC191" i="20"/>
  <c r="BC201" i="20"/>
  <c r="BC196" i="20"/>
  <c r="BC492" i="20"/>
  <c r="BC436" i="20"/>
  <c r="BC479" i="20"/>
  <c r="BC500" i="20"/>
  <c r="BC181" i="20"/>
  <c r="BC27" i="20"/>
  <c r="BC22" i="20"/>
  <c r="BC9" i="20"/>
  <c r="BC16" i="20"/>
  <c r="BC37" i="20"/>
  <c r="BC64" i="20"/>
  <c r="BC59" i="20"/>
  <c r="BC67" i="20"/>
  <c r="BC76" i="20"/>
  <c r="BC72" i="20"/>
  <c r="BC98" i="20"/>
  <c r="BC108" i="20"/>
  <c r="BC111" i="20"/>
  <c r="BC134" i="20"/>
  <c r="BC121" i="20"/>
  <c r="BC143" i="20"/>
  <c r="BC137" i="20"/>
  <c r="BC147" i="20"/>
  <c r="BC176" i="20"/>
  <c r="BC170" i="20"/>
  <c r="BC165" i="20"/>
  <c r="BC232" i="20"/>
  <c r="BC218" i="20"/>
  <c r="BC212" i="20"/>
  <c r="BC254" i="20"/>
  <c r="BC255" i="20"/>
  <c r="BC221" i="20"/>
  <c r="BC265" i="20"/>
  <c r="BC222" i="20"/>
  <c r="BC260" i="20"/>
  <c r="BC320" i="20"/>
  <c r="BC321" i="20"/>
  <c r="BC229" i="20"/>
  <c r="BC315" i="20"/>
  <c r="BC293" i="20"/>
  <c r="BC302" i="20"/>
  <c r="BC354" i="20"/>
  <c r="BC371" i="20"/>
  <c r="BC341" i="20"/>
  <c r="BC295" i="20"/>
  <c r="BC374" i="20"/>
  <c r="BC380" i="20"/>
  <c r="BC368" i="20"/>
  <c r="BC421" i="20"/>
  <c r="BC390" i="20"/>
  <c r="BC454" i="20"/>
  <c r="BC399" i="20"/>
  <c r="BC463" i="20"/>
  <c r="BC408" i="20"/>
  <c r="BC472" i="20"/>
  <c r="BC417" i="20"/>
  <c r="BC481" i="20"/>
  <c r="BC387" i="20"/>
  <c r="BC404" i="20"/>
  <c r="BC490" i="20"/>
  <c r="BC418" i="20"/>
  <c r="BC494" i="20"/>
  <c r="BC435" i="20"/>
  <c r="BC498" i="20"/>
  <c r="BC178" i="20"/>
  <c r="BC6" i="20"/>
  <c r="BC428" i="20"/>
  <c r="BC186" i="20"/>
  <c r="BC424" i="20"/>
  <c r="BC483" i="20"/>
  <c r="BC426" i="20"/>
  <c r="BC179" i="20"/>
  <c r="BD4" i="20" l="1"/>
  <c r="BD11" i="20"/>
  <c r="BD29" i="20"/>
  <c r="BD40" i="20"/>
  <c r="BD50" i="20"/>
  <c r="BD37" i="20"/>
  <c r="BD56" i="20"/>
  <c r="BD49" i="20"/>
  <c r="BD74" i="20"/>
  <c r="BD84" i="20"/>
  <c r="BD79" i="20"/>
  <c r="BD96" i="20"/>
  <c r="BD114" i="20"/>
  <c r="BD115" i="20"/>
  <c r="BD125" i="20"/>
  <c r="BD127" i="20"/>
  <c r="BD150" i="20"/>
  <c r="BD152" i="20"/>
  <c r="BD146" i="20"/>
  <c r="BD167" i="20"/>
  <c r="BD177" i="20"/>
  <c r="BD164" i="20"/>
  <c r="BD231" i="20"/>
  <c r="BD225" i="20"/>
  <c r="BD203" i="20"/>
  <c r="BD245" i="20"/>
  <c r="BD206" i="20"/>
  <c r="BD237" i="20"/>
  <c r="BD235" i="20"/>
  <c r="BD155" i="20"/>
  <c r="BD228" i="20"/>
  <c r="BD295" i="20"/>
  <c r="BD312" i="20"/>
  <c r="BD305" i="20"/>
  <c r="BD322" i="20"/>
  <c r="BD300" i="20"/>
  <c r="BD293" i="20"/>
  <c r="BD345" i="20"/>
  <c r="BD354" i="20"/>
  <c r="BD371" i="20"/>
  <c r="BD364" i="20"/>
  <c r="BD326" i="20"/>
  <c r="BD327" i="20"/>
  <c r="BD360" i="20"/>
  <c r="BD286" i="20"/>
  <c r="BD436" i="20"/>
  <c r="BD405" i="20"/>
  <c r="BD469" i="20"/>
  <c r="BD430" i="20"/>
  <c r="BD391" i="20"/>
  <c r="BD455" i="20"/>
  <c r="BD408" i="20"/>
  <c r="BD472" i="20"/>
  <c r="BD410" i="20"/>
  <c r="BD498" i="20"/>
  <c r="BD491" i="20"/>
  <c r="BD465" i="20"/>
  <c r="BD387" i="20"/>
  <c r="BD489" i="20"/>
  <c r="BD483" i="20"/>
  <c r="BD179" i="20"/>
  <c r="BD197" i="20"/>
  <c r="BD474" i="20"/>
  <c r="BD9" i="20"/>
  <c r="BD19" i="20"/>
  <c r="BD14" i="20"/>
  <c r="BD48" i="20"/>
  <c r="BD30" i="20"/>
  <c r="BD55" i="20"/>
  <c r="BD64" i="20"/>
  <c r="BD59" i="20"/>
  <c r="BD82" i="20"/>
  <c r="BD77" i="20"/>
  <c r="BD87" i="20"/>
  <c r="BD104" i="20"/>
  <c r="BD92" i="20"/>
  <c r="BD123" i="20"/>
  <c r="BD133" i="20"/>
  <c r="BD109" i="20"/>
  <c r="BD135" i="20"/>
  <c r="BD137" i="20"/>
  <c r="BD139" i="20"/>
  <c r="BD175" i="20"/>
  <c r="BD154" i="20"/>
  <c r="BD172" i="20"/>
  <c r="BD200" i="20"/>
  <c r="BD233" i="20"/>
  <c r="BD211" i="20"/>
  <c r="BD253" i="20"/>
  <c r="BD214" i="20"/>
  <c r="BD248" i="20"/>
  <c r="BD236" i="20"/>
  <c r="BD240" i="20"/>
  <c r="BD243" i="20"/>
  <c r="BD303" i="20"/>
  <c r="BD320" i="20"/>
  <c r="BD313" i="20"/>
  <c r="BD283" i="20"/>
  <c r="BD308" i="20"/>
  <c r="BD301" i="20"/>
  <c r="BD353" i="20"/>
  <c r="BD362" i="20"/>
  <c r="BD278" i="20"/>
  <c r="BD372" i="20"/>
  <c r="BD336" i="20"/>
  <c r="BD343" i="20"/>
  <c r="BD366" i="20"/>
  <c r="BD377" i="20"/>
  <c r="BD444" i="20"/>
  <c r="BD413" i="20"/>
  <c r="BD477" i="20"/>
  <c r="BD438" i="20"/>
  <c r="BD399" i="20"/>
  <c r="BD463" i="20"/>
  <c r="BD416" i="20"/>
  <c r="BD480" i="20"/>
  <c r="BD418" i="20"/>
  <c r="BD409" i="20"/>
  <c r="BD499" i="20"/>
  <c r="BD484" i="20"/>
  <c r="BD476" i="20"/>
  <c r="BD417" i="20"/>
  <c r="BD497" i="20"/>
  <c r="BD178" i="20"/>
  <c r="BD191" i="20"/>
  <c r="BD186" i="20"/>
  <c r="BD17" i="20"/>
  <c r="BD27" i="20"/>
  <c r="BD22" i="20"/>
  <c r="BD41" i="20"/>
  <c r="BD35" i="20"/>
  <c r="BD63" i="20"/>
  <c r="BD36" i="20"/>
  <c r="BD67" i="20"/>
  <c r="BD90" i="20"/>
  <c r="BD85" i="20"/>
  <c r="BD61" i="20"/>
  <c r="BD80" i="20"/>
  <c r="BD99" i="20"/>
  <c r="BD131" i="20"/>
  <c r="BD112" i="20"/>
  <c r="BD120" i="20"/>
  <c r="BD143" i="20"/>
  <c r="BD145" i="20"/>
  <c r="BD147" i="20"/>
  <c r="BD160" i="20"/>
  <c r="BD162" i="20"/>
  <c r="BD173" i="20"/>
  <c r="BD208" i="20"/>
  <c r="BD202" i="20"/>
  <c r="BD219" i="20"/>
  <c r="BD261" i="20"/>
  <c r="BD220" i="20"/>
  <c r="BD256" i="20"/>
  <c r="BD238" i="20"/>
  <c r="BD242" i="20"/>
  <c r="BD251" i="20"/>
  <c r="BD311" i="20"/>
  <c r="BD244" i="20"/>
  <c r="BD321" i="20"/>
  <c r="BD291" i="20"/>
  <c r="BD316" i="20"/>
  <c r="BD309" i="20"/>
  <c r="BD361" i="20"/>
  <c r="BD370" i="20"/>
  <c r="BD294" i="20"/>
  <c r="BD333" i="20"/>
  <c r="BD342" i="20"/>
  <c r="BD359" i="20"/>
  <c r="BD374" i="20"/>
  <c r="BD388" i="20"/>
  <c r="BD452" i="20"/>
  <c r="BD421" i="20"/>
  <c r="BD485" i="20"/>
  <c r="BD446" i="20"/>
  <c r="BD407" i="20"/>
  <c r="BD471" i="20"/>
  <c r="BD424" i="20"/>
  <c r="BD488" i="20"/>
  <c r="BD426" i="20"/>
  <c r="BD451" i="20"/>
  <c r="BD435" i="20"/>
  <c r="BD490" i="20"/>
  <c r="BD493" i="20"/>
  <c r="BD475" i="20"/>
  <c r="BD194" i="20"/>
  <c r="BD25" i="20"/>
  <c r="BD12" i="20"/>
  <c r="BD38" i="20"/>
  <c r="BD8" i="20"/>
  <c r="BD43" i="20"/>
  <c r="BD71" i="20"/>
  <c r="BD57" i="20"/>
  <c r="BD60" i="20"/>
  <c r="BD66" i="20"/>
  <c r="BD93" i="20"/>
  <c r="BD91" i="20"/>
  <c r="BD97" i="20"/>
  <c r="BD107" i="20"/>
  <c r="BD116" i="20"/>
  <c r="BD118" i="20"/>
  <c r="BD128" i="20"/>
  <c r="BD151" i="20"/>
  <c r="BD153" i="20"/>
  <c r="BD158" i="20"/>
  <c r="BD168" i="20"/>
  <c r="BD170" i="20"/>
  <c r="BD189" i="20"/>
  <c r="BD216" i="20"/>
  <c r="BD210" i="20"/>
  <c r="BD227" i="20"/>
  <c r="BD269" i="20"/>
  <c r="BD230" i="20"/>
  <c r="BD264" i="20"/>
  <c r="BD241" i="20"/>
  <c r="BD250" i="20"/>
  <c r="BD259" i="20"/>
  <c r="BD319" i="20"/>
  <c r="BD260" i="20"/>
  <c r="BD282" i="20"/>
  <c r="BD299" i="20"/>
  <c r="BD324" i="20"/>
  <c r="BD317" i="20"/>
  <c r="BD369" i="20"/>
  <c r="BD331" i="20"/>
  <c r="BD310" i="20"/>
  <c r="BD341" i="20"/>
  <c r="BD352" i="20"/>
  <c r="BD380" i="20"/>
  <c r="BD382" i="20"/>
  <c r="BD396" i="20"/>
  <c r="BD460" i="20"/>
  <c r="BD429" i="20"/>
  <c r="BD390" i="20"/>
  <c r="BD454" i="20"/>
  <c r="BD415" i="20"/>
  <c r="BD479" i="20"/>
  <c r="BD432" i="20"/>
  <c r="BD385" i="20"/>
  <c r="BD442" i="20"/>
  <c r="BD457" i="20"/>
  <c r="BD427" i="20"/>
  <c r="BD492" i="20"/>
  <c r="BD494" i="20"/>
  <c r="BD495" i="20"/>
  <c r="BD184" i="20"/>
  <c r="BD181" i="20"/>
  <c r="BD190" i="20"/>
  <c r="BD33" i="20"/>
  <c r="BD20" i="20"/>
  <c r="BD46" i="20"/>
  <c r="BD16" i="20"/>
  <c r="BD51" i="20"/>
  <c r="BD15" i="20"/>
  <c r="BD65" i="20"/>
  <c r="BD68" i="20"/>
  <c r="BD75" i="20"/>
  <c r="BD47" i="20"/>
  <c r="BD95" i="20"/>
  <c r="BD105" i="20"/>
  <c r="BD100" i="20"/>
  <c r="BD124" i="20"/>
  <c r="BD126" i="20"/>
  <c r="BD141" i="20"/>
  <c r="BD122" i="20"/>
  <c r="BD72" i="20"/>
  <c r="BD166" i="20"/>
  <c r="BD176" i="20"/>
  <c r="BD140" i="20"/>
  <c r="BD199" i="20"/>
  <c r="BD224" i="20"/>
  <c r="BD218" i="20"/>
  <c r="BD204" i="20"/>
  <c r="BD246" i="20"/>
  <c r="BD247" i="20"/>
  <c r="BD272" i="20"/>
  <c r="BD249" i="20"/>
  <c r="BD258" i="20"/>
  <c r="BD267" i="20"/>
  <c r="BD280" i="20"/>
  <c r="BD276" i="20"/>
  <c r="BD290" i="20"/>
  <c r="BD307" i="20"/>
  <c r="BD252" i="20"/>
  <c r="BD325" i="20"/>
  <c r="BD318" i="20"/>
  <c r="BD339" i="20"/>
  <c r="BD332" i="20"/>
  <c r="BD349" i="20"/>
  <c r="BD358" i="20"/>
  <c r="BD328" i="20"/>
  <c r="BD335" i="20"/>
  <c r="BD404" i="20"/>
  <c r="BD468" i="20"/>
  <c r="BD437" i="20"/>
  <c r="BD398" i="20"/>
  <c r="BD462" i="20"/>
  <c r="BD423" i="20"/>
  <c r="BD487" i="20"/>
  <c r="BD440" i="20"/>
  <c r="BD378" i="20"/>
  <c r="BD458" i="20"/>
  <c r="BD395" i="20"/>
  <c r="BD433" i="20"/>
  <c r="BD500" i="20"/>
  <c r="BD434" i="20"/>
  <c r="BD393" i="20"/>
  <c r="BD182" i="20"/>
  <c r="BD193" i="20"/>
  <c r="BD195" i="20"/>
  <c r="BD10" i="20"/>
  <c r="BD28" i="20"/>
  <c r="BD54" i="20"/>
  <c r="BD24" i="20"/>
  <c r="BD7" i="20"/>
  <c r="BD45" i="20"/>
  <c r="BD23" i="20"/>
  <c r="BD73" i="20"/>
  <c r="BD83" i="20"/>
  <c r="BD78" i="20"/>
  <c r="BD103" i="20"/>
  <c r="BD113" i="20"/>
  <c r="BD108" i="20"/>
  <c r="BD132" i="20"/>
  <c r="BD134" i="20"/>
  <c r="BD149" i="20"/>
  <c r="BD130" i="20"/>
  <c r="BD121" i="20"/>
  <c r="BD174" i="20"/>
  <c r="BD156" i="20"/>
  <c r="BD163" i="20"/>
  <c r="BD207" i="20"/>
  <c r="BD232" i="20"/>
  <c r="BD226" i="20"/>
  <c r="BD212" i="20"/>
  <c r="BD254" i="20"/>
  <c r="BD255" i="20"/>
  <c r="BD205" i="20"/>
  <c r="BD257" i="20"/>
  <c r="BD266" i="20"/>
  <c r="BD275" i="20"/>
  <c r="BD288" i="20"/>
  <c r="BD281" i="20"/>
  <c r="BD298" i="20"/>
  <c r="BD315" i="20"/>
  <c r="BD268" i="20"/>
  <c r="BD323" i="20"/>
  <c r="BD330" i="20"/>
  <c r="BD347" i="20"/>
  <c r="BD340" i="20"/>
  <c r="BD357" i="20"/>
  <c r="BD368" i="20"/>
  <c r="BD334" i="20"/>
  <c r="BD351" i="20"/>
  <c r="BD412" i="20"/>
  <c r="BD375" i="20"/>
  <c r="BD445" i="20"/>
  <c r="BD406" i="20"/>
  <c r="BD470" i="20"/>
  <c r="BD431" i="20"/>
  <c r="BD384" i="20"/>
  <c r="BD448" i="20"/>
  <c r="BD386" i="20"/>
  <c r="BD473" i="20"/>
  <c r="BD403" i="20"/>
  <c r="BD443" i="20"/>
  <c r="BD401" i="20"/>
  <c r="BD450" i="20"/>
  <c r="BD425" i="20"/>
  <c r="BD183" i="20"/>
  <c r="BD188" i="20"/>
  <c r="BD196" i="20"/>
  <c r="BD18" i="20"/>
  <c r="BD13" i="20"/>
  <c r="BD32" i="20"/>
  <c r="BD34" i="20"/>
  <c r="BD62" i="20"/>
  <c r="BD52" i="20"/>
  <c r="BD58" i="20"/>
  <c r="BD81" i="20"/>
  <c r="BD69" i="20"/>
  <c r="BD86" i="20"/>
  <c r="BD111" i="20"/>
  <c r="BD98" i="20"/>
  <c r="BD88" i="20"/>
  <c r="BD102" i="20"/>
  <c r="BD101" i="20"/>
  <c r="BD157" i="20"/>
  <c r="BD136" i="20"/>
  <c r="BD129" i="20"/>
  <c r="BD148" i="20"/>
  <c r="BD161" i="20"/>
  <c r="BD171" i="20"/>
  <c r="BD215" i="20"/>
  <c r="BD209" i="20"/>
  <c r="BD234" i="20"/>
  <c r="BD229" i="20"/>
  <c r="BD262" i="20"/>
  <c r="BD263" i="20"/>
  <c r="BD213" i="20"/>
  <c r="BD265" i="20"/>
  <c r="BD274" i="20"/>
  <c r="BD279" i="20"/>
  <c r="BD296" i="20"/>
  <c r="BD289" i="20"/>
  <c r="BD306" i="20"/>
  <c r="BD284" i="20"/>
  <c r="BD277" i="20"/>
  <c r="BD329" i="20"/>
  <c r="BD338" i="20"/>
  <c r="BD355" i="20"/>
  <c r="BD348" i="20"/>
  <c r="BD365" i="20"/>
  <c r="BD302" i="20"/>
  <c r="BD344" i="20"/>
  <c r="BD367" i="20"/>
  <c r="BD420" i="20"/>
  <c r="BD389" i="20"/>
  <c r="BD453" i="20"/>
  <c r="BD414" i="20"/>
  <c r="BD478" i="20"/>
  <c r="BD439" i="20"/>
  <c r="BD392" i="20"/>
  <c r="BD456" i="20"/>
  <c r="BD394" i="20"/>
  <c r="BD481" i="20"/>
  <c r="BD411" i="20"/>
  <c r="BD449" i="20"/>
  <c r="BD441" i="20"/>
  <c r="BD466" i="20"/>
  <c r="BD467" i="20"/>
  <c r="BD180" i="20"/>
  <c r="BD198" i="20"/>
  <c r="BD201" i="20"/>
  <c r="BD26" i="20"/>
  <c r="BD21" i="20"/>
  <c r="BD39" i="20"/>
  <c r="BD42" i="20"/>
  <c r="BD70" i="20"/>
  <c r="BD53" i="20"/>
  <c r="BD31" i="20"/>
  <c r="BD44" i="20"/>
  <c r="BD76" i="20"/>
  <c r="BD94" i="20"/>
  <c r="BD89" i="20"/>
  <c r="BD106" i="20"/>
  <c r="BD110" i="20"/>
  <c r="BD117" i="20"/>
  <c r="BD119" i="20"/>
  <c r="BD142" i="20"/>
  <c r="BD144" i="20"/>
  <c r="BD138" i="20"/>
  <c r="BD159" i="20"/>
  <c r="BD169" i="20"/>
  <c r="BD187" i="20"/>
  <c r="BD223" i="20"/>
  <c r="BD217" i="20"/>
  <c r="BD165" i="20"/>
  <c r="BD239" i="20"/>
  <c r="BD270" i="20"/>
  <c r="BD271" i="20"/>
  <c r="BD221" i="20"/>
  <c r="BD273" i="20"/>
  <c r="BD222" i="20"/>
  <c r="BD287" i="20"/>
  <c r="BD304" i="20"/>
  <c r="BD297" i="20"/>
  <c r="BD314" i="20"/>
  <c r="BD292" i="20"/>
  <c r="BD285" i="20"/>
  <c r="BD337" i="20"/>
  <c r="BD346" i="20"/>
  <c r="BD363" i="20"/>
  <c r="BD356" i="20"/>
  <c r="BD373" i="20"/>
  <c r="BD379" i="20"/>
  <c r="BD350" i="20"/>
  <c r="BD376" i="20"/>
  <c r="BD428" i="20"/>
  <c r="BD397" i="20"/>
  <c r="BD461" i="20"/>
  <c r="BD422" i="20"/>
  <c r="BD383" i="20"/>
  <c r="BD447" i="20"/>
  <c r="BD400" i="20"/>
  <c r="BD464" i="20"/>
  <c r="BD402" i="20"/>
  <c r="BD486" i="20"/>
  <c r="BD419" i="20"/>
  <c r="BD459" i="20"/>
  <c r="BD381" i="20"/>
  <c r="BD482" i="20"/>
  <c r="BD496" i="20"/>
  <c r="BD185" i="20"/>
  <c r="BD192" i="20"/>
  <c r="BD6" i="20"/>
  <c r="BE4" i="20" l="1"/>
  <c r="BE33" i="20"/>
  <c r="BE20" i="20"/>
  <c r="BE14" i="20"/>
  <c r="BE41" i="20"/>
  <c r="BE7" i="20"/>
  <c r="BE52" i="20"/>
  <c r="BE58" i="20"/>
  <c r="BE80" i="20"/>
  <c r="BE83" i="20"/>
  <c r="BE68" i="20"/>
  <c r="BE91" i="20"/>
  <c r="BE113" i="20"/>
  <c r="BE115" i="20"/>
  <c r="BE108" i="20"/>
  <c r="BE127" i="20"/>
  <c r="BE142" i="20"/>
  <c r="BE87" i="20"/>
  <c r="BE134" i="20"/>
  <c r="BE173" i="20"/>
  <c r="BE168" i="20"/>
  <c r="BE163" i="20"/>
  <c r="BE199" i="20"/>
  <c r="BE224" i="20"/>
  <c r="BE202" i="20"/>
  <c r="BE252" i="20"/>
  <c r="BE261" i="20"/>
  <c r="BE255" i="20"/>
  <c r="BE272" i="20"/>
  <c r="BE241" i="20"/>
  <c r="BE258" i="20"/>
  <c r="BE318" i="20"/>
  <c r="BE311" i="20"/>
  <c r="BE281" i="20"/>
  <c r="BE290" i="20"/>
  <c r="BE299" i="20"/>
  <c r="BE316" i="20"/>
  <c r="BE368" i="20"/>
  <c r="BE293" i="20"/>
  <c r="BE370" i="20"/>
  <c r="BE317" i="20"/>
  <c r="BE377" i="20"/>
  <c r="BE365" i="20"/>
  <c r="BE341" i="20"/>
  <c r="BE387" i="20"/>
  <c r="BE451" i="20"/>
  <c r="BE428" i="20"/>
  <c r="BE350" i="20"/>
  <c r="BE445" i="20"/>
  <c r="BE414" i="20"/>
  <c r="BE478" i="20"/>
  <c r="BE415" i="20"/>
  <c r="BE479" i="20"/>
  <c r="BE417" i="20"/>
  <c r="BE474" i="20"/>
  <c r="BE480" i="20"/>
  <c r="BE334" i="20"/>
  <c r="BE394" i="20"/>
  <c r="BE434" i="20"/>
  <c r="BE496" i="20"/>
  <c r="BE183" i="20"/>
  <c r="BE197" i="20"/>
  <c r="BE30" i="20"/>
  <c r="BE130" i="20"/>
  <c r="BE8" i="20"/>
  <c r="BE10" i="20"/>
  <c r="BE28" i="20"/>
  <c r="BE22" i="20"/>
  <c r="BE49" i="20"/>
  <c r="BE62" i="20"/>
  <c r="BE56" i="20"/>
  <c r="BE66" i="20"/>
  <c r="BE73" i="20"/>
  <c r="BE76" i="20"/>
  <c r="BE78" i="20"/>
  <c r="BE95" i="20"/>
  <c r="BE98" i="20"/>
  <c r="BE123" i="20"/>
  <c r="BE117" i="20"/>
  <c r="BE120" i="20"/>
  <c r="BE150" i="20"/>
  <c r="BE137" i="20"/>
  <c r="BE138" i="20"/>
  <c r="BE158" i="20"/>
  <c r="BE176" i="20"/>
  <c r="BE171" i="20"/>
  <c r="BE207" i="20"/>
  <c r="BE232" i="20"/>
  <c r="BE210" i="20"/>
  <c r="BE260" i="20"/>
  <c r="BE269" i="20"/>
  <c r="BE263" i="20"/>
  <c r="BE205" i="20"/>
  <c r="BE249" i="20"/>
  <c r="BE266" i="20"/>
  <c r="BE243" i="20"/>
  <c r="BE319" i="20"/>
  <c r="BE289" i="20"/>
  <c r="BE298" i="20"/>
  <c r="BE307" i="20"/>
  <c r="BE324" i="20"/>
  <c r="BE329" i="20"/>
  <c r="BE309" i="20"/>
  <c r="BE331" i="20"/>
  <c r="BE332" i="20"/>
  <c r="BE326" i="20"/>
  <c r="BE379" i="20"/>
  <c r="BE357" i="20"/>
  <c r="BE395" i="20"/>
  <c r="BE459" i="20"/>
  <c r="BE436" i="20"/>
  <c r="BE389" i="20"/>
  <c r="BE453" i="20"/>
  <c r="BE422" i="20"/>
  <c r="BE486" i="20"/>
  <c r="BE423" i="20"/>
  <c r="BE487" i="20"/>
  <c r="BE392" i="20"/>
  <c r="BE483" i="20"/>
  <c r="BE481" i="20"/>
  <c r="BE433" i="20"/>
  <c r="BE402" i="20"/>
  <c r="BE450" i="20"/>
  <c r="BE457" i="20"/>
  <c r="BE186" i="20"/>
  <c r="BE194" i="20"/>
  <c r="BE25" i="20"/>
  <c r="BE60" i="20"/>
  <c r="BE129" i="20"/>
  <c r="BE244" i="20"/>
  <c r="BE303" i="20"/>
  <c r="BE407" i="20"/>
  <c r="BE441" i="20"/>
  <c r="BE16" i="20"/>
  <c r="BE18" i="20"/>
  <c r="BE13" i="20"/>
  <c r="BE38" i="20"/>
  <c r="BE34" i="20"/>
  <c r="BE70" i="20"/>
  <c r="BE64" i="20"/>
  <c r="BE35" i="20"/>
  <c r="BE81" i="20"/>
  <c r="BE84" i="20"/>
  <c r="BE86" i="20"/>
  <c r="BE103" i="20"/>
  <c r="BE106" i="20"/>
  <c r="BE131" i="20"/>
  <c r="BE125" i="20"/>
  <c r="BE128" i="20"/>
  <c r="BE135" i="20"/>
  <c r="BE145" i="20"/>
  <c r="BE146" i="20"/>
  <c r="BE166" i="20"/>
  <c r="BE139" i="20"/>
  <c r="BE187" i="20"/>
  <c r="BE215" i="20"/>
  <c r="BE240" i="20"/>
  <c r="BE218" i="20"/>
  <c r="BE268" i="20"/>
  <c r="BE246" i="20"/>
  <c r="BE271" i="20"/>
  <c r="BE213" i="20"/>
  <c r="BE257" i="20"/>
  <c r="BE274" i="20"/>
  <c r="BE259" i="20"/>
  <c r="BE280" i="20"/>
  <c r="BE297" i="20"/>
  <c r="BE306" i="20"/>
  <c r="BE315" i="20"/>
  <c r="BE325" i="20"/>
  <c r="BE337" i="20"/>
  <c r="BE322" i="20"/>
  <c r="BE339" i="20"/>
  <c r="BE340" i="20"/>
  <c r="BE342" i="20"/>
  <c r="BE327" i="20"/>
  <c r="BE375" i="20"/>
  <c r="BE403" i="20"/>
  <c r="BE467" i="20"/>
  <c r="BE444" i="20"/>
  <c r="BE397" i="20"/>
  <c r="BE461" i="20"/>
  <c r="BE430" i="20"/>
  <c r="BE380" i="20"/>
  <c r="BE431" i="20"/>
  <c r="BE366" i="20"/>
  <c r="BE400" i="20"/>
  <c r="BE497" i="20"/>
  <c r="BE488" i="20"/>
  <c r="BE449" i="20"/>
  <c r="BE410" i="20"/>
  <c r="BE466" i="20"/>
  <c r="BE425" i="20"/>
  <c r="BE185" i="20"/>
  <c r="BE191" i="20"/>
  <c r="BE40" i="20"/>
  <c r="BE119" i="20"/>
  <c r="BE170" i="20"/>
  <c r="BE310" i="20"/>
  <c r="BE277" i="20"/>
  <c r="BE349" i="20"/>
  <c r="BE443" i="20"/>
  <c r="BE470" i="20"/>
  <c r="BE473" i="20"/>
  <c r="BE182" i="20"/>
  <c r="BE24" i="20"/>
  <c r="BE26" i="20"/>
  <c r="BE21" i="20"/>
  <c r="BE46" i="20"/>
  <c r="BE42" i="20"/>
  <c r="BE54" i="20"/>
  <c r="BE36" i="20"/>
  <c r="BE43" i="20"/>
  <c r="BE89" i="20"/>
  <c r="BE92" i="20"/>
  <c r="BE88" i="20"/>
  <c r="BE96" i="20"/>
  <c r="BE114" i="20"/>
  <c r="BE90" i="20"/>
  <c r="BE133" i="20"/>
  <c r="BE140" i="20"/>
  <c r="BE143" i="20"/>
  <c r="BE153" i="20"/>
  <c r="BE154" i="20"/>
  <c r="BE174" i="20"/>
  <c r="BE161" i="20"/>
  <c r="BE206" i="20"/>
  <c r="BE223" i="20"/>
  <c r="BE164" i="20"/>
  <c r="BE226" i="20"/>
  <c r="BE276" i="20"/>
  <c r="BE254" i="20"/>
  <c r="BE227" i="20"/>
  <c r="BE221" i="20"/>
  <c r="BE265" i="20"/>
  <c r="BE278" i="20"/>
  <c r="BE275" i="20"/>
  <c r="BE288" i="20"/>
  <c r="BE305" i="20"/>
  <c r="BE314" i="20"/>
  <c r="BE323" i="20"/>
  <c r="BE328" i="20"/>
  <c r="BE345" i="20"/>
  <c r="BE330" i="20"/>
  <c r="BE347" i="20"/>
  <c r="BE348" i="20"/>
  <c r="BE358" i="20"/>
  <c r="BE343" i="20"/>
  <c r="BE335" i="20"/>
  <c r="BE411" i="20"/>
  <c r="BE388" i="20"/>
  <c r="BE452" i="20"/>
  <c r="BE405" i="20"/>
  <c r="BE469" i="20"/>
  <c r="BE438" i="20"/>
  <c r="BE382" i="20"/>
  <c r="BE439" i="20"/>
  <c r="BE384" i="20"/>
  <c r="BE408" i="20"/>
  <c r="BE426" i="20"/>
  <c r="BE498" i="20"/>
  <c r="BE465" i="20"/>
  <c r="BE418" i="20"/>
  <c r="BE482" i="20"/>
  <c r="BE184" i="20"/>
  <c r="BE178" i="20"/>
  <c r="BE193" i="20"/>
  <c r="BE53" i="20"/>
  <c r="BE105" i="20"/>
  <c r="BE165" i="20"/>
  <c r="BE233" i="20"/>
  <c r="BE250" i="20"/>
  <c r="BE291" i="20"/>
  <c r="BE285" i="20"/>
  <c r="BE484" i="20"/>
  <c r="BE464" i="20"/>
  <c r="BE493" i="20"/>
  <c r="BE32" i="20"/>
  <c r="BE11" i="20"/>
  <c r="BE31" i="20"/>
  <c r="BE39" i="20"/>
  <c r="BE50" i="20"/>
  <c r="BE55" i="20"/>
  <c r="BE51" i="20"/>
  <c r="BE48" i="20"/>
  <c r="BE74" i="20"/>
  <c r="BE77" i="20"/>
  <c r="BE94" i="20"/>
  <c r="BE104" i="20"/>
  <c r="BE99" i="20"/>
  <c r="BE111" i="20"/>
  <c r="BE118" i="20"/>
  <c r="BE148" i="20"/>
  <c r="BE151" i="20"/>
  <c r="BE100" i="20"/>
  <c r="BE147" i="20"/>
  <c r="BE159" i="20"/>
  <c r="BE169" i="20"/>
  <c r="BE214" i="20"/>
  <c r="BE231" i="20"/>
  <c r="BE209" i="20"/>
  <c r="BE203" i="20"/>
  <c r="BE229" i="20"/>
  <c r="BE262" i="20"/>
  <c r="BE237" i="20"/>
  <c r="BE234" i="20"/>
  <c r="BE273" i="20"/>
  <c r="BE286" i="20"/>
  <c r="BE279" i="20"/>
  <c r="BE296" i="20"/>
  <c r="BE313" i="20"/>
  <c r="BE251" i="20"/>
  <c r="BE284" i="20"/>
  <c r="BE336" i="20"/>
  <c r="BE353" i="20"/>
  <c r="BE338" i="20"/>
  <c r="BE355" i="20"/>
  <c r="BE356" i="20"/>
  <c r="BE378" i="20"/>
  <c r="BE359" i="20"/>
  <c r="BE351" i="20"/>
  <c r="BE419" i="20"/>
  <c r="BE396" i="20"/>
  <c r="BE460" i="20"/>
  <c r="BE413" i="20"/>
  <c r="BE477" i="20"/>
  <c r="BE446" i="20"/>
  <c r="BE383" i="20"/>
  <c r="BE447" i="20"/>
  <c r="BE385" i="20"/>
  <c r="BE416" i="20"/>
  <c r="BE442" i="20"/>
  <c r="BE386" i="20"/>
  <c r="BE490" i="20"/>
  <c r="BE424" i="20"/>
  <c r="BE485" i="20"/>
  <c r="BE181" i="20"/>
  <c r="BE192" i="20"/>
  <c r="BE190" i="20"/>
  <c r="BE201" i="20"/>
  <c r="BE69" i="20"/>
  <c r="BE23" i="20"/>
  <c r="BE75" i="20"/>
  <c r="BE132" i="20"/>
  <c r="BE152" i="20"/>
  <c r="BE189" i="20"/>
  <c r="BE253" i="20"/>
  <c r="BE264" i="20"/>
  <c r="BE320" i="20"/>
  <c r="BE308" i="20"/>
  <c r="BE362" i="20"/>
  <c r="BE212" i="20"/>
  <c r="BE420" i="20"/>
  <c r="BE406" i="20"/>
  <c r="BE471" i="20"/>
  <c r="BE475" i="20"/>
  <c r="BE195" i="20"/>
  <c r="BE9" i="20"/>
  <c r="BE19" i="20"/>
  <c r="BE37" i="20"/>
  <c r="BE47" i="20"/>
  <c r="BE44" i="20"/>
  <c r="BE63" i="20"/>
  <c r="BE57" i="20"/>
  <c r="BE59" i="20"/>
  <c r="BE82" i="20"/>
  <c r="BE85" i="20"/>
  <c r="BE102" i="20"/>
  <c r="BE112" i="20"/>
  <c r="BE107" i="20"/>
  <c r="BE116" i="20"/>
  <c r="BE126" i="20"/>
  <c r="BE156" i="20"/>
  <c r="BE136" i="20"/>
  <c r="BE109" i="20"/>
  <c r="BE155" i="20"/>
  <c r="BE167" i="20"/>
  <c r="BE177" i="20"/>
  <c r="BE222" i="20"/>
  <c r="BE200" i="20"/>
  <c r="BE217" i="20"/>
  <c r="BE211" i="20"/>
  <c r="BE239" i="20"/>
  <c r="BE270" i="20"/>
  <c r="BE248" i="20"/>
  <c r="BE235" i="20"/>
  <c r="BE172" i="20"/>
  <c r="BE294" i="20"/>
  <c r="BE287" i="20"/>
  <c r="BE304" i="20"/>
  <c r="BE321" i="20"/>
  <c r="BE267" i="20"/>
  <c r="BE292" i="20"/>
  <c r="BE344" i="20"/>
  <c r="BE361" i="20"/>
  <c r="BE346" i="20"/>
  <c r="BE363" i="20"/>
  <c r="BE364" i="20"/>
  <c r="BE301" i="20"/>
  <c r="BE373" i="20"/>
  <c r="BE367" i="20"/>
  <c r="BE427" i="20"/>
  <c r="BE404" i="20"/>
  <c r="BE468" i="20"/>
  <c r="BE421" i="20"/>
  <c r="BE390" i="20"/>
  <c r="BE454" i="20"/>
  <c r="BE391" i="20"/>
  <c r="BE455" i="20"/>
  <c r="BE393" i="20"/>
  <c r="BE432" i="20"/>
  <c r="BE458" i="20"/>
  <c r="BE491" i="20"/>
  <c r="BE492" i="20"/>
  <c r="BE440" i="20"/>
  <c r="BE489" i="20"/>
  <c r="BE180" i="20"/>
  <c r="BE198" i="20"/>
  <c r="BE188" i="20"/>
  <c r="BE196" i="20"/>
  <c r="BE12" i="20"/>
  <c r="BE72" i="20"/>
  <c r="BE79" i="20"/>
  <c r="BE149" i="20"/>
  <c r="BE160" i="20"/>
  <c r="BE216" i="20"/>
  <c r="BE247" i="20"/>
  <c r="BE238" i="20"/>
  <c r="BE282" i="20"/>
  <c r="BE360" i="20"/>
  <c r="BE204" i="20"/>
  <c r="BE374" i="20"/>
  <c r="BE437" i="20"/>
  <c r="BE409" i="20"/>
  <c r="BE495" i="20"/>
  <c r="BE6" i="20"/>
  <c r="BE17" i="20"/>
  <c r="BE27" i="20"/>
  <c r="BE45" i="20"/>
  <c r="BE29" i="20"/>
  <c r="BE61" i="20"/>
  <c r="BE15" i="20"/>
  <c r="BE65" i="20"/>
  <c r="BE67" i="20"/>
  <c r="BE71" i="20"/>
  <c r="BE93" i="20"/>
  <c r="BE110" i="20"/>
  <c r="BE97" i="20"/>
  <c r="BE122" i="20"/>
  <c r="BE124" i="20"/>
  <c r="BE101" i="20"/>
  <c r="BE141" i="20"/>
  <c r="BE144" i="20"/>
  <c r="BE121" i="20"/>
  <c r="BE157" i="20"/>
  <c r="BE175" i="20"/>
  <c r="BE162" i="20"/>
  <c r="BE230" i="20"/>
  <c r="BE208" i="20"/>
  <c r="BE225" i="20"/>
  <c r="BE219" i="20"/>
  <c r="BE245" i="20"/>
  <c r="BE220" i="20"/>
  <c r="BE256" i="20"/>
  <c r="BE236" i="20"/>
  <c r="BE242" i="20"/>
  <c r="BE302" i="20"/>
  <c r="BE295" i="20"/>
  <c r="BE312" i="20"/>
  <c r="BE228" i="20"/>
  <c r="BE283" i="20"/>
  <c r="BE300" i="20"/>
  <c r="BE352" i="20"/>
  <c r="BE369" i="20"/>
  <c r="BE354" i="20"/>
  <c r="BE371" i="20"/>
  <c r="BE372" i="20"/>
  <c r="BE333" i="20"/>
  <c r="BE381" i="20"/>
  <c r="BE376" i="20"/>
  <c r="BE435" i="20"/>
  <c r="BE412" i="20"/>
  <c r="BE476" i="20"/>
  <c r="BE429" i="20"/>
  <c r="BE398" i="20"/>
  <c r="BE462" i="20"/>
  <c r="BE399" i="20"/>
  <c r="BE463" i="20"/>
  <c r="BE401" i="20"/>
  <c r="BE448" i="20"/>
  <c r="BE472" i="20"/>
  <c r="BE499" i="20"/>
  <c r="BE500" i="20"/>
  <c r="BE456" i="20"/>
  <c r="BE494" i="20"/>
  <c r="BE179" i="20"/>
  <c r="BF4" i="20" l="1"/>
  <c r="BF32" i="20"/>
  <c r="BF11" i="20"/>
  <c r="BF52" i="20"/>
  <c r="BF13" i="20"/>
  <c r="BF34" i="20"/>
  <c r="BF53" i="20"/>
  <c r="BF51" i="20"/>
  <c r="BF70" i="20"/>
  <c r="BF82" i="20"/>
  <c r="BF92" i="20"/>
  <c r="BF102" i="20"/>
  <c r="BF97" i="20"/>
  <c r="BF129" i="20"/>
  <c r="BF131" i="20"/>
  <c r="BF118" i="20"/>
  <c r="BF140" i="20"/>
  <c r="BF150" i="20"/>
  <c r="BF137" i="20"/>
  <c r="BF189" i="20"/>
  <c r="BF156" i="20"/>
  <c r="BF162" i="20"/>
  <c r="BF214" i="20"/>
  <c r="BF231" i="20"/>
  <c r="BF217" i="20"/>
  <c r="BF228" i="20"/>
  <c r="BF211" i="20"/>
  <c r="BF276" i="20"/>
  <c r="BF270" i="20"/>
  <c r="BF256" i="20"/>
  <c r="BF241" i="20"/>
  <c r="BF277" i="20"/>
  <c r="BF278" i="20"/>
  <c r="BF295" i="20"/>
  <c r="BF312" i="20"/>
  <c r="BF313" i="20"/>
  <c r="BF291" i="20"/>
  <c r="BF351" i="20"/>
  <c r="BF352" i="20"/>
  <c r="BF369" i="20"/>
  <c r="BF331" i="20"/>
  <c r="BF316" i="20"/>
  <c r="BF333" i="20"/>
  <c r="BF380" i="20"/>
  <c r="BF357" i="20"/>
  <c r="BF418" i="20"/>
  <c r="BF395" i="20"/>
  <c r="BF459" i="20"/>
  <c r="BF420" i="20"/>
  <c r="BF389" i="20"/>
  <c r="BF453" i="20"/>
  <c r="BF414" i="20"/>
  <c r="BF478" i="20"/>
  <c r="BF416" i="20"/>
  <c r="BF494" i="20"/>
  <c r="BF409" i="20"/>
  <c r="BF393" i="20"/>
  <c r="BF7" i="20"/>
  <c r="BF9" i="20"/>
  <c r="BF19" i="20"/>
  <c r="BF37" i="20"/>
  <c r="BF21" i="20"/>
  <c r="BF42" i="20"/>
  <c r="BF55" i="20"/>
  <c r="BF57" i="20"/>
  <c r="BF72" i="20"/>
  <c r="BF90" i="20"/>
  <c r="BF77" i="20"/>
  <c r="BF89" i="20"/>
  <c r="BF105" i="20"/>
  <c r="BF99" i="20"/>
  <c r="BF116" i="20"/>
  <c r="BF126" i="20"/>
  <c r="BF148" i="20"/>
  <c r="BF135" i="20"/>
  <c r="BF145" i="20"/>
  <c r="BF158" i="20"/>
  <c r="BF160" i="20"/>
  <c r="BF170" i="20"/>
  <c r="BF222" i="20"/>
  <c r="BF239" i="20"/>
  <c r="BF225" i="20"/>
  <c r="BF243" i="20"/>
  <c r="BF219" i="20"/>
  <c r="BF245" i="20"/>
  <c r="BF220" i="20"/>
  <c r="BF264" i="20"/>
  <c r="BF249" i="20"/>
  <c r="BF285" i="20"/>
  <c r="BF286" i="20"/>
  <c r="BF303" i="20"/>
  <c r="BF320" i="20"/>
  <c r="BF282" i="20"/>
  <c r="BF299" i="20"/>
  <c r="BF359" i="20"/>
  <c r="BF360" i="20"/>
  <c r="BF330" i="20"/>
  <c r="BF339" i="20"/>
  <c r="BF376" i="20"/>
  <c r="BF340" i="20"/>
  <c r="BF334" i="20"/>
  <c r="BF364" i="20"/>
  <c r="BF426" i="20"/>
  <c r="BF403" i="20"/>
  <c r="BF467" i="20"/>
  <c r="BF428" i="20"/>
  <c r="BF397" i="20"/>
  <c r="BF461" i="20"/>
  <c r="BF422" i="20"/>
  <c r="BF486" i="20"/>
  <c r="BF425" i="20"/>
  <c r="BF448" i="20"/>
  <c r="BF391" i="20"/>
  <c r="BF447" i="20"/>
  <c r="BF196" i="20"/>
  <c r="BF15" i="20"/>
  <c r="BF17" i="20"/>
  <c r="BF27" i="20"/>
  <c r="BF45" i="20"/>
  <c r="BF39" i="20"/>
  <c r="BF47" i="20"/>
  <c r="BF63" i="20"/>
  <c r="BF65" i="20"/>
  <c r="BF80" i="20"/>
  <c r="BF75" i="20"/>
  <c r="BF85" i="20"/>
  <c r="BF95" i="20"/>
  <c r="BF113" i="20"/>
  <c r="BF107" i="20"/>
  <c r="BF124" i="20"/>
  <c r="BF134" i="20"/>
  <c r="BF114" i="20"/>
  <c r="BF143" i="20"/>
  <c r="BF153" i="20"/>
  <c r="BF166" i="20"/>
  <c r="BF168" i="20"/>
  <c r="BF205" i="20"/>
  <c r="BF230" i="20"/>
  <c r="BF200" i="20"/>
  <c r="BF146" i="20"/>
  <c r="BF251" i="20"/>
  <c r="BF226" i="20"/>
  <c r="BF253" i="20"/>
  <c r="BF247" i="20"/>
  <c r="BF272" i="20"/>
  <c r="BF257" i="20"/>
  <c r="BF293" i="20"/>
  <c r="BF294" i="20"/>
  <c r="BF311" i="20"/>
  <c r="BF250" i="20"/>
  <c r="BF290" i="20"/>
  <c r="BF307" i="20"/>
  <c r="BF367" i="20"/>
  <c r="BF368" i="20"/>
  <c r="BF338" i="20"/>
  <c r="BF347" i="20"/>
  <c r="BF377" i="20"/>
  <c r="BF349" i="20"/>
  <c r="BF350" i="20"/>
  <c r="BF375" i="20"/>
  <c r="BF434" i="20"/>
  <c r="BF411" i="20"/>
  <c r="BF475" i="20"/>
  <c r="BF436" i="20"/>
  <c r="BF405" i="20"/>
  <c r="BF469" i="20"/>
  <c r="BF430" i="20"/>
  <c r="BF382" i="20"/>
  <c r="BF441" i="20"/>
  <c r="BF455" i="20"/>
  <c r="BF399" i="20"/>
  <c r="BF488" i="20"/>
  <c r="BF192" i="20"/>
  <c r="BF23" i="20"/>
  <c r="BF25" i="20"/>
  <c r="BF12" i="20"/>
  <c r="BF14" i="20"/>
  <c r="BF29" i="20"/>
  <c r="BF60" i="20"/>
  <c r="BF71" i="20"/>
  <c r="BF58" i="20"/>
  <c r="BF88" i="20"/>
  <c r="BF83" i="20"/>
  <c r="BF78" i="20"/>
  <c r="BF103" i="20"/>
  <c r="BF93" i="20"/>
  <c r="BF110" i="20"/>
  <c r="BF132" i="20"/>
  <c r="BF139" i="20"/>
  <c r="BF119" i="20"/>
  <c r="BF151" i="20"/>
  <c r="BF164" i="20"/>
  <c r="BF174" i="20"/>
  <c r="BF176" i="20"/>
  <c r="BF213" i="20"/>
  <c r="BF163" i="20"/>
  <c r="BF208" i="20"/>
  <c r="BF202" i="20"/>
  <c r="BF259" i="20"/>
  <c r="BF233" i="20"/>
  <c r="BF261" i="20"/>
  <c r="BF255" i="20"/>
  <c r="BF234" i="20"/>
  <c r="BF265" i="20"/>
  <c r="BF301" i="20"/>
  <c r="BF302" i="20"/>
  <c r="BF319" i="20"/>
  <c r="BF266" i="20"/>
  <c r="BF298" i="20"/>
  <c r="BF315" i="20"/>
  <c r="BF292" i="20"/>
  <c r="BF329" i="20"/>
  <c r="BF346" i="20"/>
  <c r="BF355" i="20"/>
  <c r="BF324" i="20"/>
  <c r="BF356" i="20"/>
  <c r="BF366" i="20"/>
  <c r="BF381" i="20"/>
  <c r="BF442" i="20"/>
  <c r="BF419" i="20"/>
  <c r="BF483" i="20"/>
  <c r="BF444" i="20"/>
  <c r="BF413" i="20"/>
  <c r="BF477" i="20"/>
  <c r="BF438" i="20"/>
  <c r="BF383" i="20"/>
  <c r="BF457" i="20"/>
  <c r="BF464" i="20"/>
  <c r="BF407" i="20"/>
  <c r="BF498" i="20"/>
  <c r="BF463" i="20"/>
  <c r="BF31" i="20"/>
  <c r="BF33" i="20"/>
  <c r="BF20" i="20"/>
  <c r="BF22" i="20"/>
  <c r="BF40" i="20"/>
  <c r="BF68" i="20"/>
  <c r="BF30" i="20"/>
  <c r="BF66" i="20"/>
  <c r="BF43" i="20"/>
  <c r="BF91" i="20"/>
  <c r="BF86" i="20"/>
  <c r="BF111" i="20"/>
  <c r="BF98" i="20"/>
  <c r="BF122" i="20"/>
  <c r="BF108" i="20"/>
  <c r="BF147" i="20"/>
  <c r="BF127" i="20"/>
  <c r="BF136" i="20"/>
  <c r="BF172" i="20"/>
  <c r="BF138" i="20"/>
  <c r="BF154" i="20"/>
  <c r="BF221" i="20"/>
  <c r="BF199" i="20"/>
  <c r="BF216" i="20"/>
  <c r="BF210" i="20"/>
  <c r="BF267" i="20"/>
  <c r="BF244" i="20"/>
  <c r="BF269" i="20"/>
  <c r="BF263" i="20"/>
  <c r="BF235" i="20"/>
  <c r="BF273" i="20"/>
  <c r="BF309" i="20"/>
  <c r="BF310" i="20"/>
  <c r="BF280" i="20"/>
  <c r="BF281" i="20"/>
  <c r="BF306" i="20"/>
  <c r="BF323" i="20"/>
  <c r="BF308" i="20"/>
  <c r="BF337" i="20"/>
  <c r="BF354" i="20"/>
  <c r="BF363" i="20"/>
  <c r="BF326" i="20"/>
  <c r="BF365" i="20"/>
  <c r="BF374" i="20"/>
  <c r="BF386" i="20"/>
  <c r="BF450" i="20"/>
  <c r="BF427" i="20"/>
  <c r="BF388" i="20"/>
  <c r="BF452" i="20"/>
  <c r="BF421" i="20"/>
  <c r="BF485" i="20"/>
  <c r="BF446" i="20"/>
  <c r="BF384" i="20"/>
  <c r="BF496" i="20"/>
  <c r="BF471" i="20"/>
  <c r="BF415" i="20"/>
  <c r="BF484" i="20"/>
  <c r="BF492" i="20"/>
  <c r="BF487" i="20"/>
  <c r="BF184" i="20"/>
  <c r="BF194" i="20"/>
  <c r="BF190" i="20"/>
  <c r="BF188" i="20"/>
  <c r="BF201" i="20"/>
  <c r="BF440" i="20"/>
  <c r="BF481" i="20"/>
  <c r="BF193" i="20"/>
  <c r="BF490" i="20"/>
  <c r="BF8" i="20"/>
  <c r="BF10" i="20"/>
  <c r="BF28" i="20"/>
  <c r="BF38" i="20"/>
  <c r="BF48" i="20"/>
  <c r="BF61" i="20"/>
  <c r="BF56" i="20"/>
  <c r="BF79" i="20"/>
  <c r="BF73" i="20"/>
  <c r="BF59" i="20"/>
  <c r="BF101" i="20"/>
  <c r="BF96" i="20"/>
  <c r="BF106" i="20"/>
  <c r="BF130" i="20"/>
  <c r="BF117" i="20"/>
  <c r="BF155" i="20"/>
  <c r="BF141" i="20"/>
  <c r="BF144" i="20"/>
  <c r="BF157" i="20"/>
  <c r="BF159" i="20"/>
  <c r="BF161" i="20"/>
  <c r="BF229" i="20"/>
  <c r="BF207" i="20"/>
  <c r="BF224" i="20"/>
  <c r="BF218" i="20"/>
  <c r="BF275" i="20"/>
  <c r="BF252" i="20"/>
  <c r="BF246" i="20"/>
  <c r="BF271" i="20"/>
  <c r="BF236" i="20"/>
  <c r="BF242" i="20"/>
  <c r="BF317" i="20"/>
  <c r="BF318" i="20"/>
  <c r="BF288" i="20"/>
  <c r="BF289" i="20"/>
  <c r="BF314" i="20"/>
  <c r="BF327" i="20"/>
  <c r="BF328" i="20"/>
  <c r="BF345" i="20"/>
  <c r="BF362" i="20"/>
  <c r="BF371" i="20"/>
  <c r="BF342" i="20"/>
  <c r="BF372" i="20"/>
  <c r="BF332" i="20"/>
  <c r="BF394" i="20"/>
  <c r="BF458" i="20"/>
  <c r="BF435" i="20"/>
  <c r="BF396" i="20"/>
  <c r="BF460" i="20"/>
  <c r="BF429" i="20"/>
  <c r="BF390" i="20"/>
  <c r="BF454" i="20"/>
  <c r="BF392" i="20"/>
  <c r="BF482" i="20"/>
  <c r="BF474" i="20"/>
  <c r="BF423" i="20"/>
  <c r="BF491" i="20"/>
  <c r="BF489" i="20"/>
  <c r="BF493" i="20"/>
  <c r="BF181" i="20"/>
  <c r="BF195" i="20"/>
  <c r="BF480" i="20"/>
  <c r="BF449" i="20"/>
  <c r="BF456" i="20"/>
  <c r="BF180" i="20"/>
  <c r="BF16" i="20"/>
  <c r="BF18" i="20"/>
  <c r="BF36" i="20"/>
  <c r="BF46" i="20"/>
  <c r="BF41" i="20"/>
  <c r="BF69" i="20"/>
  <c r="BF64" i="20"/>
  <c r="BF35" i="20"/>
  <c r="BF81" i="20"/>
  <c r="BF76" i="20"/>
  <c r="BF109" i="20"/>
  <c r="BF104" i="20"/>
  <c r="BF100" i="20"/>
  <c r="BF115" i="20"/>
  <c r="BF125" i="20"/>
  <c r="BF120" i="20"/>
  <c r="BF149" i="20"/>
  <c r="BF152" i="20"/>
  <c r="BF165" i="20"/>
  <c r="BF167" i="20"/>
  <c r="BF169" i="20"/>
  <c r="BF237" i="20"/>
  <c r="BF215" i="20"/>
  <c r="BF232" i="20"/>
  <c r="BF204" i="20"/>
  <c r="BF187" i="20"/>
  <c r="BF260" i="20"/>
  <c r="BF254" i="20"/>
  <c r="BF227" i="20"/>
  <c r="BF238" i="20"/>
  <c r="BF258" i="20"/>
  <c r="BF325" i="20"/>
  <c r="BF279" i="20"/>
  <c r="BF296" i="20"/>
  <c r="BF297" i="20"/>
  <c r="BF322" i="20"/>
  <c r="BF335" i="20"/>
  <c r="BF336" i="20"/>
  <c r="BF353" i="20"/>
  <c r="BF370" i="20"/>
  <c r="BF284" i="20"/>
  <c r="BF358" i="20"/>
  <c r="BF379" i="20"/>
  <c r="BF341" i="20"/>
  <c r="BF402" i="20"/>
  <c r="BF466" i="20"/>
  <c r="BF443" i="20"/>
  <c r="BF404" i="20"/>
  <c r="BF468" i="20"/>
  <c r="BF437" i="20"/>
  <c r="BF398" i="20"/>
  <c r="BF462" i="20"/>
  <c r="BF400" i="20"/>
  <c r="BF385" i="20"/>
  <c r="BF479" i="20"/>
  <c r="BF472" i="20"/>
  <c r="BF499" i="20"/>
  <c r="BF424" i="20"/>
  <c r="BF401" i="20"/>
  <c r="BF178" i="20"/>
  <c r="BF191" i="20"/>
  <c r="BF433" i="20"/>
  <c r="BF198" i="20"/>
  <c r="BF185" i="20"/>
  <c r="BF179" i="20"/>
  <c r="BF24" i="20"/>
  <c r="BF26" i="20"/>
  <c r="BF44" i="20"/>
  <c r="BF54" i="20"/>
  <c r="BF49" i="20"/>
  <c r="BF62" i="20"/>
  <c r="BF50" i="20"/>
  <c r="BF67" i="20"/>
  <c r="BF74" i="20"/>
  <c r="BF84" i="20"/>
  <c r="BF94" i="20"/>
  <c r="BF112" i="20"/>
  <c r="BF121" i="20"/>
  <c r="BF123" i="20"/>
  <c r="BF133" i="20"/>
  <c r="BF128" i="20"/>
  <c r="BF142" i="20"/>
  <c r="BF87" i="20"/>
  <c r="BF173" i="20"/>
  <c r="BF175" i="20"/>
  <c r="BF177" i="20"/>
  <c r="BF206" i="20"/>
  <c r="BF223" i="20"/>
  <c r="BF209" i="20"/>
  <c r="BF212" i="20"/>
  <c r="BF203" i="20"/>
  <c r="BF268" i="20"/>
  <c r="BF262" i="20"/>
  <c r="BF248" i="20"/>
  <c r="BF240" i="20"/>
  <c r="BF274" i="20"/>
  <c r="BF171" i="20"/>
  <c r="BF287" i="20"/>
  <c r="BF304" i="20"/>
  <c r="BF305" i="20"/>
  <c r="BF283" i="20"/>
  <c r="BF343" i="20"/>
  <c r="BF344" i="20"/>
  <c r="BF361" i="20"/>
  <c r="BF321" i="20"/>
  <c r="BF300" i="20"/>
  <c r="BF378" i="20"/>
  <c r="BF373" i="20"/>
  <c r="BF348" i="20"/>
  <c r="BF410" i="20"/>
  <c r="BF387" i="20"/>
  <c r="BF451" i="20"/>
  <c r="BF412" i="20"/>
  <c r="BF476" i="20"/>
  <c r="BF445" i="20"/>
  <c r="BF406" i="20"/>
  <c r="BF470" i="20"/>
  <c r="BF408" i="20"/>
  <c r="BF432" i="20"/>
  <c r="BF497" i="20"/>
  <c r="BF473" i="20"/>
  <c r="BF500" i="20"/>
  <c r="BF431" i="20"/>
  <c r="BF495" i="20"/>
  <c r="BF186" i="20"/>
  <c r="BF197" i="20"/>
  <c r="BF6" i="20"/>
  <c r="BF439" i="20"/>
  <c r="BF183" i="20"/>
  <c r="BF417" i="20"/>
  <c r="BF465" i="20"/>
  <c r="BF182" i="20"/>
  <c r="BG4" i="20" l="1"/>
  <c r="BG8" i="20"/>
  <c r="BG10" i="20"/>
  <c r="BG51" i="20"/>
  <c r="BG12" i="20"/>
  <c r="BG48" i="20"/>
  <c r="BG61" i="20"/>
  <c r="BG46" i="20"/>
  <c r="BG79" i="20"/>
  <c r="BG81" i="20"/>
  <c r="BG91" i="20"/>
  <c r="BG94" i="20"/>
  <c r="BG112" i="20"/>
  <c r="BG98" i="20"/>
  <c r="BG123" i="20"/>
  <c r="BG133" i="20"/>
  <c r="BG114" i="20"/>
  <c r="BG150" i="20"/>
  <c r="BG171" i="20"/>
  <c r="BG189" i="20"/>
  <c r="BG109" i="20"/>
  <c r="BG169" i="20"/>
  <c r="BG205" i="20"/>
  <c r="BG238" i="20"/>
  <c r="BG208" i="20"/>
  <c r="BG258" i="20"/>
  <c r="BG187" i="20"/>
  <c r="BG233" i="20"/>
  <c r="BG253" i="20"/>
  <c r="BG237" i="20"/>
  <c r="BG264" i="20"/>
  <c r="BG324" i="20"/>
  <c r="BG249" i="20"/>
  <c r="BG279" i="20"/>
  <c r="BG288" i="20"/>
  <c r="BG313" i="20"/>
  <c r="BG306" i="20"/>
  <c r="BG366" i="20"/>
  <c r="BG328" i="20"/>
  <c r="BG299" i="20"/>
  <c r="BG330" i="20"/>
  <c r="BG348" i="20"/>
  <c r="BG331" i="20"/>
  <c r="BG356" i="20"/>
  <c r="BG373" i="20"/>
  <c r="BG441" i="20"/>
  <c r="BG410" i="20"/>
  <c r="BG474" i="20"/>
  <c r="BG452" i="20"/>
  <c r="BG496" i="20"/>
  <c r="BG463" i="20"/>
  <c r="BG185" i="20"/>
  <c r="BG14" i="20"/>
  <c r="BG16" i="20"/>
  <c r="BG18" i="20"/>
  <c r="BG28" i="20"/>
  <c r="BG13" i="20"/>
  <c r="BG59" i="20"/>
  <c r="BG69" i="20"/>
  <c r="BG56" i="20"/>
  <c r="BG87" i="20"/>
  <c r="BG89" i="20"/>
  <c r="BG76" i="20"/>
  <c r="BG102" i="20"/>
  <c r="BG92" i="20"/>
  <c r="BG99" i="20"/>
  <c r="BG131" i="20"/>
  <c r="BG138" i="20"/>
  <c r="BG118" i="20"/>
  <c r="BG135" i="20"/>
  <c r="BG137" i="20"/>
  <c r="BG158" i="20"/>
  <c r="BG145" i="20"/>
  <c r="BG177" i="20"/>
  <c r="BG213" i="20"/>
  <c r="BG199" i="20"/>
  <c r="BG216" i="20"/>
  <c r="BG266" i="20"/>
  <c r="BG202" i="20"/>
  <c r="BG239" i="20"/>
  <c r="BG261" i="20"/>
  <c r="BG247" i="20"/>
  <c r="BG272" i="20"/>
  <c r="BG277" i="20"/>
  <c r="BG265" i="20"/>
  <c r="BG287" i="20"/>
  <c r="BG296" i="20"/>
  <c r="BG321" i="20"/>
  <c r="BG314" i="20"/>
  <c r="BG323" i="20"/>
  <c r="BG336" i="20"/>
  <c r="BG315" i="20"/>
  <c r="BG338" i="20"/>
  <c r="BG357" i="20"/>
  <c r="BG347" i="20"/>
  <c r="BG365" i="20"/>
  <c r="BG385" i="20"/>
  <c r="BG449" i="20"/>
  <c r="BG418" i="20"/>
  <c r="BG482" i="20"/>
  <c r="BG435" i="20"/>
  <c r="BG396" i="20"/>
  <c r="BG460" i="20"/>
  <c r="BG421" i="20"/>
  <c r="BG485" i="20"/>
  <c r="BG423" i="20"/>
  <c r="BG430" i="20"/>
  <c r="BG22" i="20"/>
  <c r="BG24" i="20"/>
  <c r="BG26" i="20"/>
  <c r="BG36" i="20"/>
  <c r="BG20" i="20"/>
  <c r="BG67" i="20"/>
  <c r="BG54" i="20"/>
  <c r="BG64" i="20"/>
  <c r="BG72" i="20"/>
  <c r="BG71" i="20"/>
  <c r="BG84" i="20"/>
  <c r="BG110" i="20"/>
  <c r="BG97" i="20"/>
  <c r="BG106" i="20"/>
  <c r="BG93" i="20"/>
  <c r="BG146" i="20"/>
  <c r="BG119" i="20"/>
  <c r="BG143" i="20"/>
  <c r="BG155" i="20"/>
  <c r="BG166" i="20"/>
  <c r="BG156" i="20"/>
  <c r="BG162" i="20"/>
  <c r="BG221" i="20"/>
  <c r="BG207" i="20"/>
  <c r="BG224" i="20"/>
  <c r="BG274" i="20"/>
  <c r="BG203" i="20"/>
  <c r="BG244" i="20"/>
  <c r="BG269" i="20"/>
  <c r="BG255" i="20"/>
  <c r="BG235" i="20"/>
  <c r="BG285" i="20"/>
  <c r="BG278" i="20"/>
  <c r="BG295" i="20"/>
  <c r="BG304" i="20"/>
  <c r="BG241" i="20"/>
  <c r="BG322" i="20"/>
  <c r="BG327" i="20"/>
  <c r="BG344" i="20"/>
  <c r="BG329" i="20"/>
  <c r="BG346" i="20"/>
  <c r="BG364" i="20"/>
  <c r="BG363" i="20"/>
  <c r="BG372" i="20"/>
  <c r="BG393" i="20"/>
  <c r="BG457" i="20"/>
  <c r="BG426" i="20"/>
  <c r="BG490" i="20"/>
  <c r="BG443" i="20"/>
  <c r="BG404" i="20"/>
  <c r="BG468" i="20"/>
  <c r="BG429" i="20"/>
  <c r="BG380" i="20"/>
  <c r="BG495" i="20"/>
  <c r="BG446" i="20"/>
  <c r="BG487" i="20"/>
  <c r="BG479" i="20"/>
  <c r="BG422" i="20"/>
  <c r="BG491" i="20"/>
  <c r="BG489" i="20"/>
  <c r="BG182" i="20"/>
  <c r="BG194" i="20"/>
  <c r="BG387" i="20"/>
  <c r="BG412" i="20"/>
  <c r="BG437" i="20"/>
  <c r="BG424" i="20"/>
  <c r="BG462" i="20"/>
  <c r="BG497" i="20"/>
  <c r="BG472" i="20"/>
  <c r="BG181" i="20"/>
  <c r="BG183" i="20"/>
  <c r="BG191" i="20"/>
  <c r="BG30" i="20"/>
  <c r="BG32" i="20"/>
  <c r="BG11" i="20"/>
  <c r="BG44" i="20"/>
  <c r="BG21" i="20"/>
  <c r="BG34" i="20"/>
  <c r="BG62" i="20"/>
  <c r="BG49" i="20"/>
  <c r="BG80" i="20"/>
  <c r="BG74" i="20"/>
  <c r="BG100" i="20"/>
  <c r="BG95" i="20"/>
  <c r="BG105" i="20"/>
  <c r="BG107" i="20"/>
  <c r="BG116" i="20"/>
  <c r="BG154" i="20"/>
  <c r="BG126" i="20"/>
  <c r="BG151" i="20"/>
  <c r="BG164" i="20"/>
  <c r="BG174" i="20"/>
  <c r="BG160" i="20"/>
  <c r="BG204" i="20"/>
  <c r="BG229" i="20"/>
  <c r="BG215" i="20"/>
  <c r="BG232" i="20"/>
  <c r="BG243" i="20"/>
  <c r="BG210" i="20"/>
  <c r="BG252" i="20"/>
  <c r="BG246" i="20"/>
  <c r="BG263" i="20"/>
  <c r="BG284" i="20"/>
  <c r="BG293" i="20"/>
  <c r="BG286" i="20"/>
  <c r="BG303" i="20"/>
  <c r="BG312" i="20"/>
  <c r="BG257" i="20"/>
  <c r="BG326" i="20"/>
  <c r="BG335" i="20"/>
  <c r="BG352" i="20"/>
  <c r="BG337" i="20"/>
  <c r="BG354" i="20"/>
  <c r="BG375" i="20"/>
  <c r="BG371" i="20"/>
  <c r="BG379" i="20"/>
  <c r="BG401" i="20"/>
  <c r="BG465" i="20"/>
  <c r="BG434" i="20"/>
  <c r="BG451" i="20"/>
  <c r="BG476" i="20"/>
  <c r="BG382" i="20"/>
  <c r="BG384" i="20"/>
  <c r="BG438" i="20"/>
  <c r="BG196" i="20"/>
  <c r="BG7" i="20"/>
  <c r="BG9" i="20"/>
  <c r="BG19" i="20"/>
  <c r="BG37" i="20"/>
  <c r="BG39" i="20"/>
  <c r="BG41" i="20"/>
  <c r="BG70" i="20"/>
  <c r="BG50" i="20"/>
  <c r="BG88" i="20"/>
  <c r="BG82" i="20"/>
  <c r="BG108" i="20"/>
  <c r="BG103" i="20"/>
  <c r="BG120" i="20"/>
  <c r="BG113" i="20"/>
  <c r="BG124" i="20"/>
  <c r="BG139" i="20"/>
  <c r="BG127" i="20"/>
  <c r="BG136" i="20"/>
  <c r="BG172" i="20"/>
  <c r="BG134" i="20"/>
  <c r="BG168" i="20"/>
  <c r="BG212" i="20"/>
  <c r="BG206" i="20"/>
  <c r="BG223" i="20"/>
  <c r="BG209" i="20"/>
  <c r="BG251" i="20"/>
  <c r="BG211" i="20"/>
  <c r="BG260" i="20"/>
  <c r="BG254" i="20"/>
  <c r="BG271" i="20"/>
  <c r="BG292" i="20"/>
  <c r="BG301" i="20"/>
  <c r="BG294" i="20"/>
  <c r="BG311" i="20"/>
  <c r="BG281" i="20"/>
  <c r="BG273" i="20"/>
  <c r="BG334" i="20"/>
  <c r="BG343" i="20"/>
  <c r="BG360" i="20"/>
  <c r="BG345" i="20"/>
  <c r="BG362" i="20"/>
  <c r="BG77" i="20"/>
  <c r="BG378" i="20"/>
  <c r="BG291" i="20"/>
  <c r="BG409" i="20"/>
  <c r="BG381" i="20"/>
  <c r="BG442" i="20"/>
  <c r="BG395" i="20"/>
  <c r="BG459" i="20"/>
  <c r="BG420" i="20"/>
  <c r="BG484" i="20"/>
  <c r="BG445" i="20"/>
  <c r="BG383" i="20"/>
  <c r="BG431" i="20"/>
  <c r="BG470" i="20"/>
  <c r="BG432" i="20"/>
  <c r="BG188" i="20"/>
  <c r="BG15" i="20"/>
  <c r="BG17" i="20"/>
  <c r="BG27" i="20"/>
  <c r="BG45" i="20"/>
  <c r="BG47" i="20"/>
  <c r="BG42" i="20"/>
  <c r="BG52" i="20"/>
  <c r="BG57" i="20"/>
  <c r="BG58" i="20"/>
  <c r="BG90" i="20"/>
  <c r="BG86" i="20"/>
  <c r="BG111" i="20"/>
  <c r="BG128" i="20"/>
  <c r="BG122" i="20"/>
  <c r="BG132" i="20"/>
  <c r="BG147" i="20"/>
  <c r="BG141" i="20"/>
  <c r="BG144" i="20"/>
  <c r="BG157" i="20"/>
  <c r="BG159" i="20"/>
  <c r="BG176" i="20"/>
  <c r="BG220" i="20"/>
  <c r="BG214" i="20"/>
  <c r="BG231" i="20"/>
  <c r="BG217" i="20"/>
  <c r="BG259" i="20"/>
  <c r="BG218" i="20"/>
  <c r="BG268" i="20"/>
  <c r="BG262" i="20"/>
  <c r="BG227" i="20"/>
  <c r="BG300" i="20"/>
  <c r="BG309" i="20"/>
  <c r="BG302" i="20"/>
  <c r="BG319" i="20"/>
  <c r="BG289" i="20"/>
  <c r="BG282" i="20"/>
  <c r="BG342" i="20"/>
  <c r="BG351" i="20"/>
  <c r="BG368" i="20"/>
  <c r="BG353" i="20"/>
  <c r="BG370" i="20"/>
  <c r="BG307" i="20"/>
  <c r="BG333" i="20"/>
  <c r="BG339" i="20"/>
  <c r="BG417" i="20"/>
  <c r="BG386" i="20"/>
  <c r="BG450" i="20"/>
  <c r="BG403" i="20"/>
  <c r="BG467" i="20"/>
  <c r="BG428" i="20"/>
  <c r="BG389" i="20"/>
  <c r="BG453" i="20"/>
  <c r="BG391" i="20"/>
  <c r="BG392" i="20"/>
  <c r="BG478" i="20"/>
  <c r="BG439" i="20"/>
  <c r="BG493" i="20"/>
  <c r="BG480" i="20"/>
  <c r="BG492" i="20"/>
  <c r="BG178" i="20"/>
  <c r="BG198" i="20"/>
  <c r="BG190" i="20"/>
  <c r="BG415" i="20"/>
  <c r="BG406" i="20"/>
  <c r="BG180" i="20"/>
  <c r="BG499" i="20"/>
  <c r="BG179" i="20"/>
  <c r="BG473" i="20"/>
  <c r="BG23" i="20"/>
  <c r="BG25" i="20"/>
  <c r="BG35" i="20"/>
  <c r="BG53" i="20"/>
  <c r="BG29" i="20"/>
  <c r="BG60" i="20"/>
  <c r="BG55" i="20"/>
  <c r="BG65" i="20"/>
  <c r="BG66" i="20"/>
  <c r="BG75" i="20"/>
  <c r="BG101" i="20"/>
  <c r="BG96" i="20"/>
  <c r="BG121" i="20"/>
  <c r="BG130" i="20"/>
  <c r="BG117" i="20"/>
  <c r="BG140" i="20"/>
  <c r="BG149" i="20"/>
  <c r="BG152" i="20"/>
  <c r="BG165" i="20"/>
  <c r="BG167" i="20"/>
  <c r="BG153" i="20"/>
  <c r="BG228" i="20"/>
  <c r="BG222" i="20"/>
  <c r="BG170" i="20"/>
  <c r="BG242" i="20"/>
  <c r="BG267" i="20"/>
  <c r="BG219" i="20"/>
  <c r="BG276" i="20"/>
  <c r="BG270" i="20"/>
  <c r="BG248" i="20"/>
  <c r="BG308" i="20"/>
  <c r="BG317" i="20"/>
  <c r="BG310" i="20"/>
  <c r="BG240" i="20"/>
  <c r="BG297" i="20"/>
  <c r="BG290" i="20"/>
  <c r="BG350" i="20"/>
  <c r="BG359" i="20"/>
  <c r="BG234" i="20"/>
  <c r="BG361" i="20"/>
  <c r="BG332" i="20"/>
  <c r="BG376" i="20"/>
  <c r="BG340" i="20"/>
  <c r="BG355" i="20"/>
  <c r="BG425" i="20"/>
  <c r="BG394" i="20"/>
  <c r="BG458" i="20"/>
  <c r="BG411" i="20"/>
  <c r="BG475" i="20"/>
  <c r="BG436" i="20"/>
  <c r="BG397" i="20"/>
  <c r="BG461" i="20"/>
  <c r="BG399" i="20"/>
  <c r="BG400" i="20"/>
  <c r="BG483" i="20"/>
  <c r="BG448" i="20"/>
  <c r="BG390" i="20"/>
  <c r="BG481" i="20"/>
  <c r="BG500" i="20"/>
  <c r="BG186" i="20"/>
  <c r="BG192" i="20"/>
  <c r="BG201" i="20"/>
  <c r="BG6" i="20"/>
  <c r="BG388" i="20"/>
  <c r="BG477" i="20"/>
  <c r="BG464" i="20"/>
  <c r="BG456" i="20"/>
  <c r="BG471" i="20"/>
  <c r="BG494" i="20"/>
  <c r="BG454" i="20"/>
  <c r="BG31" i="20"/>
  <c r="BG33" i="20"/>
  <c r="BG43" i="20"/>
  <c r="BG38" i="20"/>
  <c r="BG40" i="20"/>
  <c r="BG68" i="20"/>
  <c r="BG63" i="20"/>
  <c r="BG78" i="20"/>
  <c r="BG73" i="20"/>
  <c r="BG83" i="20"/>
  <c r="BG85" i="20"/>
  <c r="BG104" i="20"/>
  <c r="BG129" i="20"/>
  <c r="BG115" i="20"/>
  <c r="BG125" i="20"/>
  <c r="BG148" i="20"/>
  <c r="BG142" i="20"/>
  <c r="BG163" i="20"/>
  <c r="BG173" i="20"/>
  <c r="BG175" i="20"/>
  <c r="BG161" i="20"/>
  <c r="BG236" i="20"/>
  <c r="BG230" i="20"/>
  <c r="BG200" i="20"/>
  <c r="BG250" i="20"/>
  <c r="BG275" i="20"/>
  <c r="BG226" i="20"/>
  <c r="BG245" i="20"/>
  <c r="BG225" i="20"/>
  <c r="BG256" i="20"/>
  <c r="BG316" i="20"/>
  <c r="BG325" i="20"/>
  <c r="BG318" i="20"/>
  <c r="BG280" i="20"/>
  <c r="BG305" i="20"/>
  <c r="BG298" i="20"/>
  <c r="BG358" i="20"/>
  <c r="BG367" i="20"/>
  <c r="BG283" i="20"/>
  <c r="BG369" i="20"/>
  <c r="BG341" i="20"/>
  <c r="BG377" i="20"/>
  <c r="BG349" i="20"/>
  <c r="BG374" i="20"/>
  <c r="BG433" i="20"/>
  <c r="BG402" i="20"/>
  <c r="BG466" i="20"/>
  <c r="BG419" i="20"/>
  <c r="BG320" i="20"/>
  <c r="BG444" i="20"/>
  <c r="BG405" i="20"/>
  <c r="BG469" i="20"/>
  <c r="BG407" i="20"/>
  <c r="BG408" i="20"/>
  <c r="BG486" i="20"/>
  <c r="BG455" i="20"/>
  <c r="BG398" i="20"/>
  <c r="BG488" i="20"/>
  <c r="BG440" i="20"/>
  <c r="BG184" i="20"/>
  <c r="BG197" i="20"/>
  <c r="BG427" i="20"/>
  <c r="BG413" i="20"/>
  <c r="BG416" i="20"/>
  <c r="BG498" i="20"/>
  <c r="BG193" i="20"/>
  <c r="BG414" i="20"/>
  <c r="BG195" i="20"/>
  <c r="BG447" i="20"/>
  <c r="BH4" i="20" l="1"/>
  <c r="BH15" i="20"/>
  <c r="BH17" i="20"/>
  <c r="BH50" i="20"/>
  <c r="BH38" i="20"/>
  <c r="BH47" i="20"/>
  <c r="BH68" i="20"/>
  <c r="BH63" i="20"/>
  <c r="BH78" i="20"/>
  <c r="BH73" i="20"/>
  <c r="BH90" i="20"/>
  <c r="BH101" i="20"/>
  <c r="BH111" i="20"/>
  <c r="BH128" i="20"/>
  <c r="BH122" i="20"/>
  <c r="BH124" i="20"/>
  <c r="BH139" i="20"/>
  <c r="BH133" i="20"/>
  <c r="BH151" i="20"/>
  <c r="BH172" i="20"/>
  <c r="BH166" i="20"/>
  <c r="BH168" i="20"/>
  <c r="BH212" i="20"/>
  <c r="BH229" i="20"/>
  <c r="BH215" i="20"/>
  <c r="BH240" i="20"/>
  <c r="BH258" i="20"/>
  <c r="BH275" i="20"/>
  <c r="BH233" i="20"/>
  <c r="BH253" i="20"/>
  <c r="BH232" i="20"/>
  <c r="BH291" i="20"/>
  <c r="BH300" i="20"/>
  <c r="BH301" i="20"/>
  <c r="BH318" i="20"/>
  <c r="BH280" i="20"/>
  <c r="BH297" i="20"/>
  <c r="BH357" i="20"/>
  <c r="BH342" i="20"/>
  <c r="BH359" i="20"/>
  <c r="BH368" i="20"/>
  <c r="BH306" i="20"/>
  <c r="BH348" i="20"/>
  <c r="BH354" i="20"/>
  <c r="BH372" i="20"/>
  <c r="BH440" i="20"/>
  <c r="BH409" i="20"/>
  <c r="BH473" i="20"/>
  <c r="BH426" i="20"/>
  <c r="BH387" i="20"/>
  <c r="BH451" i="20"/>
  <c r="BH476" i="20"/>
  <c r="BH492" i="20"/>
  <c r="BH186" i="20"/>
  <c r="BH455" i="20"/>
  <c r="BH194" i="20"/>
  <c r="BH13" i="20"/>
  <c r="BH23" i="20"/>
  <c r="BH25" i="20"/>
  <c r="BH35" i="20"/>
  <c r="BH46" i="20"/>
  <c r="BH58" i="20"/>
  <c r="BH45" i="20"/>
  <c r="BH71" i="20"/>
  <c r="BH86" i="20"/>
  <c r="BH81" i="20"/>
  <c r="BH75" i="20"/>
  <c r="BH109" i="20"/>
  <c r="BH96" i="20"/>
  <c r="BH121" i="20"/>
  <c r="BH130" i="20"/>
  <c r="BH132" i="20"/>
  <c r="BH147" i="20"/>
  <c r="BH141" i="20"/>
  <c r="BH162" i="20"/>
  <c r="BH144" i="20"/>
  <c r="BH174" i="20"/>
  <c r="BH176" i="20"/>
  <c r="BH220" i="20"/>
  <c r="BH237" i="20"/>
  <c r="BH223" i="20"/>
  <c r="BH241" i="20"/>
  <c r="BH266" i="20"/>
  <c r="BH161" i="20"/>
  <c r="BH239" i="20"/>
  <c r="BH261" i="20"/>
  <c r="BH247" i="20"/>
  <c r="BH299" i="20"/>
  <c r="BH308" i="20"/>
  <c r="BH309" i="20"/>
  <c r="BH256" i="20"/>
  <c r="BH288" i="20"/>
  <c r="BH305" i="20"/>
  <c r="BH365" i="20"/>
  <c r="BH350" i="20"/>
  <c r="BH367" i="20"/>
  <c r="BH329" i="20"/>
  <c r="BH330" i="20"/>
  <c r="BH364" i="20"/>
  <c r="BH363" i="20"/>
  <c r="BH384" i="20"/>
  <c r="BH448" i="20"/>
  <c r="BH417" i="20"/>
  <c r="BH481" i="20"/>
  <c r="BH434" i="20"/>
  <c r="BH395" i="20"/>
  <c r="BH459" i="20"/>
  <c r="BH420" i="20"/>
  <c r="BH469" i="20"/>
  <c r="BH184" i="20"/>
  <c r="BH21" i="20"/>
  <c r="BH31" i="20"/>
  <c r="BH33" i="20"/>
  <c r="BH43" i="20"/>
  <c r="BH11" i="20"/>
  <c r="BH66" i="20"/>
  <c r="BH61" i="20"/>
  <c r="BH51" i="20"/>
  <c r="BH70" i="20"/>
  <c r="BH89" i="20"/>
  <c r="BH83" i="20"/>
  <c r="BH94" i="20"/>
  <c r="BH104" i="20"/>
  <c r="BH129" i="20"/>
  <c r="BH115" i="20"/>
  <c r="BH134" i="20"/>
  <c r="BH140" i="20"/>
  <c r="BH149" i="20"/>
  <c r="BH170" i="20"/>
  <c r="BH157" i="20"/>
  <c r="BH159" i="20"/>
  <c r="BH203" i="20"/>
  <c r="BH228" i="20"/>
  <c r="BH206" i="20"/>
  <c r="BH231" i="20"/>
  <c r="BH249" i="20"/>
  <c r="BH274" i="20"/>
  <c r="BH202" i="20"/>
  <c r="BH244" i="20"/>
  <c r="BH269" i="20"/>
  <c r="BH255" i="20"/>
  <c r="BH307" i="20"/>
  <c r="BH316" i="20"/>
  <c r="BH317" i="20"/>
  <c r="BH272" i="20"/>
  <c r="BH296" i="20"/>
  <c r="BH313" i="20"/>
  <c r="BH282" i="20"/>
  <c r="BH358" i="20"/>
  <c r="BH322" i="20"/>
  <c r="BH337" i="20"/>
  <c r="BH339" i="20"/>
  <c r="BH375" i="20"/>
  <c r="BH370" i="20"/>
  <c r="BH392" i="20"/>
  <c r="BH456" i="20"/>
  <c r="BH425" i="20"/>
  <c r="BH489" i="20"/>
  <c r="BH442" i="20"/>
  <c r="BH403" i="20"/>
  <c r="BH467" i="20"/>
  <c r="BH428" i="20"/>
  <c r="BH389" i="20"/>
  <c r="BH495" i="20"/>
  <c r="BH470" i="20"/>
  <c r="BH382" i="20"/>
  <c r="BH471" i="20"/>
  <c r="BH488" i="20"/>
  <c r="BH499" i="20"/>
  <c r="BH431" i="20"/>
  <c r="BH180" i="20"/>
  <c r="BH196" i="20"/>
  <c r="BH380" i="20"/>
  <c r="BH391" i="20"/>
  <c r="BH383" i="20"/>
  <c r="BH429" i="20"/>
  <c r="BH179" i="20"/>
  <c r="BH430" i="20"/>
  <c r="BH497" i="20"/>
  <c r="BH29" i="20"/>
  <c r="BH8" i="20"/>
  <c r="BH10" i="20"/>
  <c r="BH28" i="20"/>
  <c r="BH12" i="20"/>
  <c r="BH59" i="20"/>
  <c r="BH69" i="20"/>
  <c r="BH56" i="20"/>
  <c r="BH79" i="20"/>
  <c r="BH48" i="20"/>
  <c r="BH84" i="20"/>
  <c r="BH102" i="20"/>
  <c r="BH112" i="20"/>
  <c r="BH97" i="20"/>
  <c r="BH123" i="20"/>
  <c r="BH137" i="20"/>
  <c r="BH148" i="20"/>
  <c r="BH142" i="20"/>
  <c r="BH163" i="20"/>
  <c r="BH165" i="20"/>
  <c r="BH167" i="20"/>
  <c r="BH211" i="20"/>
  <c r="BH169" i="20"/>
  <c r="BH214" i="20"/>
  <c r="BH136" i="20"/>
  <c r="BH257" i="20"/>
  <c r="BH224" i="20"/>
  <c r="BH209" i="20"/>
  <c r="BH252" i="20"/>
  <c r="BH246" i="20"/>
  <c r="BH263" i="20"/>
  <c r="BH315" i="20"/>
  <c r="BH324" i="20"/>
  <c r="BH278" i="20"/>
  <c r="BH279" i="20"/>
  <c r="BH304" i="20"/>
  <c r="BH321" i="20"/>
  <c r="BH298" i="20"/>
  <c r="BH366" i="20"/>
  <c r="BH328" i="20"/>
  <c r="BH345" i="20"/>
  <c r="BH346" i="20"/>
  <c r="BH376" i="20"/>
  <c r="BH371" i="20"/>
  <c r="BH400" i="20"/>
  <c r="BH464" i="20"/>
  <c r="BH433" i="20"/>
  <c r="BH386" i="20"/>
  <c r="BH450" i="20"/>
  <c r="BH411" i="20"/>
  <c r="BH475" i="20"/>
  <c r="BH436" i="20"/>
  <c r="BH498" i="20"/>
  <c r="BH477" i="20"/>
  <c r="BH479" i="20"/>
  <c r="BH182" i="20"/>
  <c r="BH197" i="20"/>
  <c r="BH399" i="20"/>
  <c r="BH190" i="20"/>
  <c r="BH14" i="20"/>
  <c r="BH16" i="20"/>
  <c r="BH18" i="20"/>
  <c r="BH36" i="20"/>
  <c r="BH19" i="20"/>
  <c r="BH67" i="20"/>
  <c r="BH53" i="20"/>
  <c r="BH64" i="20"/>
  <c r="BH87" i="20"/>
  <c r="BH49" i="20"/>
  <c r="BH99" i="20"/>
  <c r="BH110" i="20"/>
  <c r="BH114" i="20"/>
  <c r="BH98" i="20"/>
  <c r="BH131" i="20"/>
  <c r="BH145" i="20"/>
  <c r="BH117" i="20"/>
  <c r="BH150" i="20"/>
  <c r="BH171" i="20"/>
  <c r="BH173" i="20"/>
  <c r="BH175" i="20"/>
  <c r="BH219" i="20"/>
  <c r="BH177" i="20"/>
  <c r="BH222" i="20"/>
  <c r="BH200" i="20"/>
  <c r="BH265" i="20"/>
  <c r="BH243" i="20"/>
  <c r="BH210" i="20"/>
  <c r="BH260" i="20"/>
  <c r="BH254" i="20"/>
  <c r="BH271" i="20"/>
  <c r="BH323" i="20"/>
  <c r="BH238" i="20"/>
  <c r="BH286" i="20"/>
  <c r="BH287" i="20"/>
  <c r="BH312" i="20"/>
  <c r="BH319" i="20"/>
  <c r="BH314" i="20"/>
  <c r="BH327" i="20"/>
  <c r="BH336" i="20"/>
  <c r="BH353" i="20"/>
  <c r="BH355" i="20"/>
  <c r="BH377" i="20"/>
  <c r="BH378" i="20"/>
  <c r="BH408" i="20"/>
  <c r="BH379" i="20"/>
  <c r="BH441" i="20"/>
  <c r="BH394" i="20"/>
  <c r="BH458" i="20"/>
  <c r="BH419" i="20"/>
  <c r="BH483" i="20"/>
  <c r="BH444" i="20"/>
  <c r="BH390" i="20"/>
  <c r="BH478" i="20"/>
  <c r="BH397" i="20"/>
  <c r="BH22" i="20"/>
  <c r="BH24" i="20"/>
  <c r="BH26" i="20"/>
  <c r="BH44" i="20"/>
  <c r="BH20" i="20"/>
  <c r="BH40" i="20"/>
  <c r="BH54" i="20"/>
  <c r="BH77" i="20"/>
  <c r="BH72" i="20"/>
  <c r="BH65" i="20"/>
  <c r="BH107" i="20"/>
  <c r="BH76" i="20"/>
  <c r="BH119" i="20"/>
  <c r="BH105" i="20"/>
  <c r="BH93" i="20"/>
  <c r="BH153" i="20"/>
  <c r="BH118" i="20"/>
  <c r="BH92" i="20"/>
  <c r="BH187" i="20"/>
  <c r="BH189" i="20"/>
  <c r="BH154" i="20"/>
  <c r="BH227" i="20"/>
  <c r="BH205" i="20"/>
  <c r="BH230" i="20"/>
  <c r="BH208" i="20"/>
  <c r="BH273" i="20"/>
  <c r="BH251" i="20"/>
  <c r="BH217" i="20"/>
  <c r="BH268" i="20"/>
  <c r="BH262" i="20"/>
  <c r="BH248" i="20"/>
  <c r="BH236" i="20"/>
  <c r="BH277" i="20"/>
  <c r="BH294" i="20"/>
  <c r="BH295" i="20"/>
  <c r="BH320" i="20"/>
  <c r="BH333" i="20"/>
  <c r="BH325" i="20"/>
  <c r="BH335" i="20"/>
  <c r="BH344" i="20"/>
  <c r="BH361" i="20"/>
  <c r="BH362" i="20"/>
  <c r="BH331" i="20"/>
  <c r="BH373" i="20"/>
  <c r="BH416" i="20"/>
  <c r="BH385" i="20"/>
  <c r="BH449" i="20"/>
  <c r="BH402" i="20"/>
  <c r="BH466" i="20"/>
  <c r="BH427" i="20"/>
  <c r="BH388" i="20"/>
  <c r="BH452" i="20"/>
  <c r="BH398" i="20"/>
  <c r="BH437" i="20"/>
  <c r="BH486" i="20"/>
  <c r="BH407" i="20"/>
  <c r="BH438" i="20"/>
  <c r="BH405" i="20"/>
  <c r="BH482" i="20"/>
  <c r="BH183" i="20"/>
  <c r="BH192" i="20"/>
  <c r="BH188" i="20"/>
  <c r="BH462" i="20"/>
  <c r="BH490" i="20"/>
  <c r="BH494" i="20"/>
  <c r="BH491" i="20"/>
  <c r="BH178" i="20"/>
  <c r="BH30" i="20"/>
  <c r="BH32" i="20"/>
  <c r="BH34" i="20"/>
  <c r="BH52" i="20"/>
  <c r="BH27" i="20"/>
  <c r="BH41" i="20"/>
  <c r="BH62" i="20"/>
  <c r="BH85" i="20"/>
  <c r="BH80" i="20"/>
  <c r="BH74" i="20"/>
  <c r="BH100" i="20"/>
  <c r="BH95" i="20"/>
  <c r="BH127" i="20"/>
  <c r="BH106" i="20"/>
  <c r="BH108" i="20"/>
  <c r="BH138" i="20"/>
  <c r="BH125" i="20"/>
  <c r="BH135" i="20"/>
  <c r="BH155" i="20"/>
  <c r="BH152" i="20"/>
  <c r="BH156" i="20"/>
  <c r="BH235" i="20"/>
  <c r="BH213" i="20"/>
  <c r="BH199" i="20"/>
  <c r="BH216" i="20"/>
  <c r="BH242" i="20"/>
  <c r="BH259" i="20"/>
  <c r="BH218" i="20"/>
  <c r="BH276" i="20"/>
  <c r="BH270" i="20"/>
  <c r="BH264" i="20"/>
  <c r="BH284" i="20"/>
  <c r="BH285" i="20"/>
  <c r="BH302" i="20"/>
  <c r="BH303" i="20"/>
  <c r="BH281" i="20"/>
  <c r="BH341" i="20"/>
  <c r="BH326" i="20"/>
  <c r="BH343" i="20"/>
  <c r="BH352" i="20"/>
  <c r="BH369" i="20"/>
  <c r="BH374" i="20"/>
  <c r="BH338" i="20"/>
  <c r="BH381" i="20"/>
  <c r="BH424" i="20"/>
  <c r="BH393" i="20"/>
  <c r="BH457" i="20"/>
  <c r="BH410" i="20"/>
  <c r="BH474" i="20"/>
  <c r="BH435" i="20"/>
  <c r="BH396" i="20"/>
  <c r="BH460" i="20"/>
  <c r="BH406" i="20"/>
  <c r="BH446" i="20"/>
  <c r="BH496" i="20"/>
  <c r="BH415" i="20"/>
  <c r="BH454" i="20"/>
  <c r="BH413" i="20"/>
  <c r="BH487" i="20"/>
  <c r="BH181" i="20"/>
  <c r="BH198" i="20"/>
  <c r="BH201" i="20"/>
  <c r="BH6" i="20"/>
  <c r="BH422" i="20"/>
  <c r="BH472" i="20"/>
  <c r="BH193" i="20"/>
  <c r="BH500" i="20"/>
  <c r="BH493" i="20"/>
  <c r="BH445" i="20"/>
  <c r="BH7" i="20"/>
  <c r="BH9" i="20"/>
  <c r="BH42" i="20"/>
  <c r="BH37" i="20"/>
  <c r="BH39" i="20"/>
  <c r="BH60" i="20"/>
  <c r="BH55" i="20"/>
  <c r="BH57" i="20"/>
  <c r="BH88" i="20"/>
  <c r="BH82" i="20"/>
  <c r="BH91" i="20"/>
  <c r="BH103" i="20"/>
  <c r="BH120" i="20"/>
  <c r="BH113" i="20"/>
  <c r="BH116" i="20"/>
  <c r="BH146" i="20"/>
  <c r="BH126" i="20"/>
  <c r="BH143" i="20"/>
  <c r="BH164" i="20"/>
  <c r="BH158" i="20"/>
  <c r="BH160" i="20"/>
  <c r="BH204" i="20"/>
  <c r="BH221" i="20"/>
  <c r="BH207" i="20"/>
  <c r="BH234" i="20"/>
  <c r="BH250" i="20"/>
  <c r="BH267" i="20"/>
  <c r="BH226" i="20"/>
  <c r="BH245" i="20"/>
  <c r="BH225" i="20"/>
  <c r="BH283" i="20"/>
  <c r="BH292" i="20"/>
  <c r="BH293" i="20"/>
  <c r="BH310" i="20"/>
  <c r="BH311" i="20"/>
  <c r="BH289" i="20"/>
  <c r="BH349" i="20"/>
  <c r="BH334" i="20"/>
  <c r="BH351" i="20"/>
  <c r="BH360" i="20"/>
  <c r="BH290" i="20"/>
  <c r="BH332" i="20"/>
  <c r="BH347" i="20"/>
  <c r="BH340" i="20"/>
  <c r="BH432" i="20"/>
  <c r="BH401" i="20"/>
  <c r="BH465" i="20"/>
  <c r="BH418" i="20"/>
  <c r="BH356" i="20"/>
  <c r="BH443" i="20"/>
  <c r="BH404" i="20"/>
  <c r="BH468" i="20"/>
  <c r="BH414" i="20"/>
  <c r="BH453" i="20"/>
  <c r="BH461" i="20"/>
  <c r="BH423" i="20"/>
  <c r="BH485" i="20"/>
  <c r="BH421" i="20"/>
  <c r="BH447" i="20"/>
  <c r="BH185" i="20"/>
  <c r="BH191" i="20"/>
  <c r="BH412" i="20"/>
  <c r="BH439" i="20"/>
  <c r="BH463" i="20"/>
  <c r="BH484" i="20"/>
  <c r="BH480" i="20"/>
  <c r="BH195" i="20"/>
  <c r="BI4" i="20" l="1"/>
  <c r="BI22" i="20"/>
  <c r="BI24" i="20"/>
  <c r="BI42" i="20"/>
  <c r="BI38" i="20"/>
  <c r="BI47" i="20"/>
  <c r="BI60" i="20"/>
  <c r="BI70" i="20"/>
  <c r="BI78" i="20"/>
  <c r="BI80" i="20"/>
  <c r="BI82" i="20"/>
  <c r="BI75" i="20"/>
  <c r="BI102" i="20"/>
  <c r="BI134" i="20"/>
  <c r="BI97" i="20"/>
  <c r="BI115" i="20"/>
  <c r="BI138" i="20"/>
  <c r="BI125" i="20"/>
  <c r="BI150" i="20"/>
  <c r="BI187" i="20"/>
  <c r="BI151" i="20"/>
  <c r="BI202" i="20"/>
  <c r="BI227" i="20"/>
  <c r="BI213" i="20"/>
  <c r="BI230" i="20"/>
  <c r="BI256" i="20"/>
  <c r="BI265" i="20"/>
  <c r="BI243" i="20"/>
  <c r="BI231" i="20"/>
  <c r="BI208" i="20"/>
  <c r="BI254" i="20"/>
  <c r="BI314" i="20"/>
  <c r="BI200" i="20"/>
  <c r="BI324" i="20"/>
  <c r="BI325" i="20"/>
  <c r="BI295" i="20"/>
  <c r="BI296" i="20"/>
  <c r="BI364" i="20"/>
  <c r="BI326" i="20"/>
  <c r="BI327" i="20"/>
  <c r="BI344" i="20"/>
  <c r="BI346" i="20"/>
  <c r="BI369" i="20"/>
  <c r="BI361" i="20"/>
  <c r="BI407" i="20"/>
  <c r="BI363" i="20"/>
  <c r="BI440" i="20"/>
  <c r="BI379" i="20"/>
  <c r="BI433" i="20"/>
  <c r="BI394" i="20"/>
  <c r="BI458" i="20"/>
  <c r="BI411" i="20"/>
  <c r="BI475" i="20"/>
  <c r="BI413" i="20"/>
  <c r="BI499" i="20"/>
  <c r="BI462" i="20"/>
  <c r="BI390" i="20"/>
  <c r="BI471" i="20"/>
  <c r="BI485" i="20"/>
  <c r="BI412" i="20"/>
  <c r="BI182" i="20"/>
  <c r="BI198" i="20"/>
  <c r="BI12" i="20"/>
  <c r="BI30" i="20"/>
  <c r="BI32" i="20"/>
  <c r="BI35" i="20"/>
  <c r="BI46" i="20"/>
  <c r="BI58" i="20"/>
  <c r="BI68" i="20"/>
  <c r="BI55" i="20"/>
  <c r="BI86" i="20"/>
  <c r="BI88" i="20"/>
  <c r="BI90" i="20"/>
  <c r="BI100" i="20"/>
  <c r="BI110" i="20"/>
  <c r="BI119" i="20"/>
  <c r="BI105" i="20"/>
  <c r="BI123" i="20"/>
  <c r="BI146" i="20"/>
  <c r="BI133" i="20"/>
  <c r="BI161" i="20"/>
  <c r="BI164" i="20"/>
  <c r="BI158" i="20"/>
  <c r="BI210" i="20"/>
  <c r="BI204" i="20"/>
  <c r="BI221" i="20"/>
  <c r="BI199" i="20"/>
  <c r="BI264" i="20"/>
  <c r="BI273" i="20"/>
  <c r="BI251" i="20"/>
  <c r="BI233" i="20"/>
  <c r="BI216" i="20"/>
  <c r="BI262" i="20"/>
  <c r="BI322" i="20"/>
  <c r="BI255" i="20"/>
  <c r="BI154" i="20"/>
  <c r="BI278" i="20"/>
  <c r="BI303" i="20"/>
  <c r="BI304" i="20"/>
  <c r="BI333" i="20"/>
  <c r="BI334" i="20"/>
  <c r="BI335" i="20"/>
  <c r="BI352" i="20"/>
  <c r="BI355" i="20"/>
  <c r="BI375" i="20"/>
  <c r="BI372" i="20"/>
  <c r="BI415" i="20"/>
  <c r="BI384" i="20"/>
  <c r="BI448" i="20"/>
  <c r="BI381" i="20"/>
  <c r="BI441" i="20"/>
  <c r="BI402" i="20"/>
  <c r="BI466" i="20"/>
  <c r="BI419" i="20"/>
  <c r="BI483" i="20"/>
  <c r="BI421" i="20"/>
  <c r="BI494" i="20"/>
  <c r="BI469" i="20"/>
  <c r="BI398" i="20"/>
  <c r="BI476" i="20"/>
  <c r="BI396" i="20"/>
  <c r="BI438" i="20"/>
  <c r="BI183" i="20"/>
  <c r="BI196" i="20"/>
  <c r="BI20" i="20"/>
  <c r="BI7" i="20"/>
  <c r="BI9" i="20"/>
  <c r="BI43" i="20"/>
  <c r="BI48" i="20"/>
  <c r="BI66" i="20"/>
  <c r="BI39" i="20"/>
  <c r="BI63" i="20"/>
  <c r="BI64" i="20"/>
  <c r="BI50" i="20"/>
  <c r="BI93" i="20"/>
  <c r="BI108" i="20"/>
  <c r="BI95" i="20"/>
  <c r="BI127" i="20"/>
  <c r="BI112" i="20"/>
  <c r="BI131" i="20"/>
  <c r="BI139" i="20"/>
  <c r="BI141" i="20"/>
  <c r="BI169" i="20"/>
  <c r="BI172" i="20"/>
  <c r="BI166" i="20"/>
  <c r="BI218" i="20"/>
  <c r="BI212" i="20"/>
  <c r="BI229" i="20"/>
  <c r="BI207" i="20"/>
  <c r="BI272" i="20"/>
  <c r="BI242" i="20"/>
  <c r="BI259" i="20"/>
  <c r="BI239" i="20"/>
  <c r="BI245" i="20"/>
  <c r="BI270" i="20"/>
  <c r="BI283" i="20"/>
  <c r="BI271" i="20"/>
  <c r="BI277" i="20"/>
  <c r="BI286" i="20"/>
  <c r="BI311" i="20"/>
  <c r="BI312" i="20"/>
  <c r="BI341" i="20"/>
  <c r="BI342" i="20"/>
  <c r="BI343" i="20"/>
  <c r="BI360" i="20"/>
  <c r="BI362" i="20"/>
  <c r="BI232" i="20"/>
  <c r="BI380" i="20"/>
  <c r="BI423" i="20"/>
  <c r="BI392" i="20"/>
  <c r="BI456" i="20"/>
  <c r="BI385" i="20"/>
  <c r="BI449" i="20"/>
  <c r="BI410" i="20"/>
  <c r="BI474" i="20"/>
  <c r="BI427" i="20"/>
  <c r="BI354" i="20"/>
  <c r="BI436" i="20"/>
  <c r="BI495" i="20"/>
  <c r="BI470" i="20"/>
  <c r="BI406" i="20"/>
  <c r="BI479" i="20"/>
  <c r="BI429" i="20"/>
  <c r="BI420" i="20"/>
  <c r="BI185" i="20"/>
  <c r="BI190" i="20"/>
  <c r="BI28" i="20"/>
  <c r="BI15" i="20"/>
  <c r="BI17" i="20"/>
  <c r="BI51" i="20"/>
  <c r="BI57" i="20"/>
  <c r="BI59" i="20"/>
  <c r="BI61" i="20"/>
  <c r="BI76" i="20"/>
  <c r="BI79" i="20"/>
  <c r="BI71" i="20"/>
  <c r="BI98" i="20"/>
  <c r="BI91" i="20"/>
  <c r="BI103" i="20"/>
  <c r="BI83" i="20"/>
  <c r="BI113" i="20"/>
  <c r="BI136" i="20"/>
  <c r="BI147" i="20"/>
  <c r="BI149" i="20"/>
  <c r="BI143" i="20"/>
  <c r="BI157" i="20"/>
  <c r="BI174" i="20"/>
  <c r="BI226" i="20"/>
  <c r="BI220" i="20"/>
  <c r="BI160" i="20"/>
  <c r="BI215" i="20"/>
  <c r="BI153" i="20"/>
  <c r="BI250" i="20"/>
  <c r="BI267" i="20"/>
  <c r="BI244" i="20"/>
  <c r="BI253" i="20"/>
  <c r="BI225" i="20"/>
  <c r="BI291" i="20"/>
  <c r="BI284" i="20"/>
  <c r="BI285" i="20"/>
  <c r="BI294" i="20"/>
  <c r="BI319" i="20"/>
  <c r="BI320" i="20"/>
  <c r="BI349" i="20"/>
  <c r="BI350" i="20"/>
  <c r="BI351" i="20"/>
  <c r="BI368" i="20"/>
  <c r="BI374" i="20"/>
  <c r="BI376" i="20"/>
  <c r="BI370" i="20"/>
  <c r="BI431" i="20"/>
  <c r="BI400" i="20"/>
  <c r="BI464" i="20"/>
  <c r="BI393" i="20"/>
  <c r="BI457" i="20"/>
  <c r="BI418" i="20"/>
  <c r="BI482" i="20"/>
  <c r="BI435" i="20"/>
  <c r="BI388" i="20"/>
  <c r="BI452" i="20"/>
  <c r="BI497" i="20"/>
  <c r="BI477" i="20"/>
  <c r="BI414" i="20"/>
  <c r="BI481" i="20"/>
  <c r="BI404" i="20"/>
  <c r="BI184" i="20"/>
  <c r="BI179" i="20"/>
  <c r="BI195" i="20"/>
  <c r="BI13" i="20"/>
  <c r="BI23" i="20"/>
  <c r="BI25" i="20"/>
  <c r="BI33" i="20"/>
  <c r="BI65" i="20"/>
  <c r="BI67" i="20"/>
  <c r="BI52" i="20"/>
  <c r="BI84" i="20"/>
  <c r="BI87" i="20"/>
  <c r="BI73" i="20"/>
  <c r="BI106" i="20"/>
  <c r="BI101" i="20"/>
  <c r="BI111" i="20"/>
  <c r="BI120" i="20"/>
  <c r="BI122" i="20"/>
  <c r="BI144" i="20"/>
  <c r="BI155" i="20"/>
  <c r="BI116" i="20"/>
  <c r="BI162" i="20"/>
  <c r="BI165" i="20"/>
  <c r="BI159" i="20"/>
  <c r="BI234" i="20"/>
  <c r="BI228" i="20"/>
  <c r="BI176" i="20"/>
  <c r="BI223" i="20"/>
  <c r="BI240" i="20"/>
  <c r="BI258" i="20"/>
  <c r="BI275" i="20"/>
  <c r="BI252" i="20"/>
  <c r="BI261" i="20"/>
  <c r="BI282" i="20"/>
  <c r="BI299" i="20"/>
  <c r="BI292" i="20"/>
  <c r="BI293" i="20"/>
  <c r="BI302" i="20"/>
  <c r="BI247" i="20"/>
  <c r="BI332" i="20"/>
  <c r="BI357" i="20"/>
  <c r="BI358" i="20"/>
  <c r="BI359" i="20"/>
  <c r="BI321" i="20"/>
  <c r="BI382" i="20"/>
  <c r="BI313" i="20"/>
  <c r="BI371" i="20"/>
  <c r="BI439" i="20"/>
  <c r="BI408" i="20"/>
  <c r="BI472" i="20"/>
  <c r="BI401" i="20"/>
  <c r="BI465" i="20"/>
  <c r="BI426" i="20"/>
  <c r="BI490" i="20"/>
  <c r="BI443" i="20"/>
  <c r="BI347" i="20"/>
  <c r="BI468" i="20"/>
  <c r="BI430" i="20"/>
  <c r="BI478" i="20"/>
  <c r="BI422" i="20"/>
  <c r="BI484" i="20"/>
  <c r="BI492" i="20"/>
  <c r="BI181" i="20"/>
  <c r="BI191" i="20"/>
  <c r="BI193" i="20"/>
  <c r="BI21" i="20"/>
  <c r="BI31" i="20"/>
  <c r="BI41" i="20"/>
  <c r="BI36" i="20"/>
  <c r="BI18" i="20"/>
  <c r="BI26" i="20"/>
  <c r="BI53" i="20"/>
  <c r="BI77" i="20"/>
  <c r="BI10" i="20"/>
  <c r="BI81" i="20"/>
  <c r="BI114" i="20"/>
  <c r="BI109" i="20"/>
  <c r="BI92" i="20"/>
  <c r="BI128" i="20"/>
  <c r="BI130" i="20"/>
  <c r="BI152" i="20"/>
  <c r="BI140" i="20"/>
  <c r="BI124" i="20"/>
  <c r="BI170" i="20"/>
  <c r="BI173" i="20"/>
  <c r="BI167" i="20"/>
  <c r="BI203" i="20"/>
  <c r="BI236" i="20"/>
  <c r="BI206" i="20"/>
  <c r="BI235" i="20"/>
  <c r="BI241" i="20"/>
  <c r="BI266" i="20"/>
  <c r="BI156" i="20"/>
  <c r="BI260" i="20"/>
  <c r="BI269" i="20"/>
  <c r="BI290" i="20"/>
  <c r="BI307" i="20"/>
  <c r="BI300" i="20"/>
  <c r="BI301" i="20"/>
  <c r="BI310" i="20"/>
  <c r="BI263" i="20"/>
  <c r="BI340" i="20"/>
  <c r="BI365" i="20"/>
  <c r="BI366" i="20"/>
  <c r="BI367" i="20"/>
  <c r="BI281" i="20"/>
  <c r="BI297" i="20"/>
  <c r="BI377" i="20"/>
  <c r="BI383" i="20"/>
  <c r="BI447" i="20"/>
  <c r="BI416" i="20"/>
  <c r="BI480" i="20"/>
  <c r="BI409" i="20"/>
  <c r="BI473" i="20"/>
  <c r="BI434" i="20"/>
  <c r="BI387" i="20"/>
  <c r="BI451" i="20"/>
  <c r="BI389" i="20"/>
  <c r="BI487" i="20"/>
  <c r="BI437" i="20"/>
  <c r="BI486" i="20"/>
  <c r="BI428" i="20"/>
  <c r="BI498" i="20"/>
  <c r="BI500" i="20"/>
  <c r="BI178" i="20"/>
  <c r="BI197" i="20"/>
  <c r="BI188" i="20"/>
  <c r="AW98" i="3"/>
  <c r="BM98" i="3"/>
  <c r="BN98" i="3"/>
  <c r="AX98" i="3"/>
  <c r="BI29" i="20"/>
  <c r="BI8" i="20"/>
  <c r="BI49" i="20"/>
  <c r="BI37" i="20"/>
  <c r="BI19" i="20"/>
  <c r="BI27" i="20"/>
  <c r="BI54" i="20"/>
  <c r="BI85" i="20"/>
  <c r="BI69" i="20"/>
  <c r="BI89" i="20"/>
  <c r="BI99" i="20"/>
  <c r="BI56" i="20"/>
  <c r="BI118" i="20"/>
  <c r="BI121" i="20"/>
  <c r="BI96" i="20"/>
  <c r="BI137" i="20"/>
  <c r="BI148" i="20"/>
  <c r="BI132" i="20"/>
  <c r="BI163" i="20"/>
  <c r="BI189" i="20"/>
  <c r="BI175" i="20"/>
  <c r="BI211" i="20"/>
  <c r="BI177" i="20"/>
  <c r="BI214" i="20"/>
  <c r="BI238" i="20"/>
  <c r="BI249" i="20"/>
  <c r="BI274" i="20"/>
  <c r="BI209" i="20"/>
  <c r="BI268" i="20"/>
  <c r="BI237" i="20"/>
  <c r="BI298" i="20"/>
  <c r="BI315" i="20"/>
  <c r="BI308" i="20"/>
  <c r="BI309" i="20"/>
  <c r="BI279" i="20"/>
  <c r="BI280" i="20"/>
  <c r="BI348" i="20"/>
  <c r="BI373" i="20"/>
  <c r="BI289" i="20"/>
  <c r="BI328" i="20"/>
  <c r="BI330" i="20"/>
  <c r="BI337" i="20"/>
  <c r="BI329" i="20"/>
  <c r="BI391" i="20"/>
  <c r="BI455" i="20"/>
  <c r="BI424" i="20"/>
  <c r="BI488" i="20"/>
  <c r="BI417" i="20"/>
  <c r="BI331" i="20"/>
  <c r="BI442" i="20"/>
  <c r="BI395" i="20"/>
  <c r="BI459" i="20"/>
  <c r="BI397" i="20"/>
  <c r="BI489" i="20"/>
  <c r="BI446" i="20"/>
  <c r="BI496" i="20"/>
  <c r="BI444" i="20"/>
  <c r="BI378" i="20"/>
  <c r="BI445" i="20"/>
  <c r="BI186" i="20"/>
  <c r="BI194" i="20"/>
  <c r="BI201" i="20"/>
  <c r="AY98" i="3"/>
  <c r="BO98" i="3"/>
  <c r="BL98" i="3"/>
  <c r="AV98" i="3"/>
  <c r="AQ121" i="3"/>
  <c r="BG121" i="3"/>
  <c r="BT121" i="3"/>
  <c r="BD121" i="3"/>
  <c r="AN121" i="3"/>
  <c r="BK121" i="3"/>
  <c r="BI14" i="20"/>
  <c r="BI16" i="20"/>
  <c r="BI34" i="20"/>
  <c r="BI45" i="20"/>
  <c r="BI44" i="20"/>
  <c r="BI40" i="20"/>
  <c r="BI62" i="20"/>
  <c r="BI11" i="20"/>
  <c r="BI72" i="20"/>
  <c r="BI74" i="20"/>
  <c r="BI107" i="20"/>
  <c r="BI94" i="20"/>
  <c r="BI126" i="20"/>
  <c r="BI129" i="20"/>
  <c r="BI104" i="20"/>
  <c r="BI145" i="20"/>
  <c r="BI117" i="20"/>
  <c r="BI142" i="20"/>
  <c r="BI171" i="20"/>
  <c r="BI135" i="20"/>
  <c r="BI168" i="20"/>
  <c r="BI219" i="20"/>
  <c r="BI205" i="20"/>
  <c r="BI222" i="20"/>
  <c r="BI248" i="20"/>
  <c r="BI257" i="20"/>
  <c r="BI224" i="20"/>
  <c r="BI217" i="20"/>
  <c r="BI276" i="20"/>
  <c r="BI246" i="20"/>
  <c r="BI306" i="20"/>
  <c r="BI323" i="20"/>
  <c r="BI316" i="20"/>
  <c r="BI317" i="20"/>
  <c r="BI287" i="20"/>
  <c r="BI288" i="20"/>
  <c r="BI356" i="20"/>
  <c r="BI318" i="20"/>
  <c r="BI305" i="20"/>
  <c r="BI336" i="20"/>
  <c r="BI339" i="20"/>
  <c r="BI353" i="20"/>
  <c r="BI345" i="20"/>
  <c r="BI399" i="20"/>
  <c r="BI463" i="20"/>
  <c r="BI432" i="20"/>
  <c r="BI338" i="20"/>
  <c r="BI425" i="20"/>
  <c r="BI386" i="20"/>
  <c r="BI450" i="20"/>
  <c r="BI403" i="20"/>
  <c r="BI467" i="20"/>
  <c r="BI405" i="20"/>
  <c r="BI493" i="20"/>
  <c r="BI453" i="20"/>
  <c r="BI491" i="20"/>
  <c r="BI460" i="20"/>
  <c r="BI454" i="20"/>
  <c r="BI461" i="20"/>
  <c r="BI180" i="20"/>
  <c r="BI192" i="20"/>
  <c r="BI6" i="20"/>
  <c r="BA98" i="3"/>
  <c r="BQ98" i="3"/>
  <c r="BJ98" i="3"/>
  <c r="AT98" i="3"/>
  <c r="AS121" i="3"/>
  <c r="BI121" i="3"/>
  <c r="BR121" i="3"/>
  <c r="BB121" i="3"/>
  <c r="AL121" i="3"/>
  <c r="BP121" i="3"/>
  <c r="AZ98" i="3"/>
  <c r="BP98" i="3"/>
  <c r="BK98" i="3"/>
  <c r="AU98" i="3"/>
  <c r="AL98" i="3"/>
  <c r="BB98" i="3"/>
  <c r="BR98" i="3"/>
  <c r="BI98" i="3"/>
  <c r="AS98" i="3"/>
  <c r="AN98" i="3"/>
  <c r="BD98" i="3"/>
  <c r="BT98" i="3"/>
  <c r="BG98" i="3"/>
  <c r="AQ98" i="3"/>
  <c r="AP98" i="3"/>
  <c r="BF98" i="3"/>
  <c r="BU98" i="3"/>
  <c r="BE98" i="3"/>
  <c r="AO98" i="3"/>
  <c r="AR98" i="3"/>
  <c r="BH98" i="3"/>
  <c r="BS98" i="3"/>
  <c r="BC98" i="3"/>
  <c r="AM98" i="3"/>
  <c r="AZ121" i="3"/>
  <c r="AP121" i="3"/>
  <c r="BF121" i="3"/>
  <c r="BU121" i="3"/>
  <c r="BE121" i="3"/>
  <c r="AO121" i="3"/>
  <c r="AR121" i="3"/>
  <c r="BH121" i="3"/>
  <c r="BS121" i="3"/>
  <c r="BC121" i="3"/>
  <c r="AM121" i="3"/>
  <c r="BJ121" i="3"/>
  <c r="BA121" i="3"/>
  <c r="AT121" i="3"/>
  <c r="BQ121" i="3"/>
  <c r="AV121" i="3"/>
  <c r="BL121" i="3"/>
  <c r="BO121" i="3"/>
  <c r="AY121" i="3"/>
  <c r="AX121" i="3"/>
  <c r="BN121" i="3"/>
  <c r="BM121" i="3"/>
  <c r="AW121" i="3"/>
  <c r="AU121" i="3"/>
  <c r="BJ4" i="20" l="1"/>
  <c r="BK4" i="20" s="1"/>
  <c r="BJ6" i="20" l="1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210" i="20"/>
  <c r="BK212" i="20"/>
  <c r="BK223" i="20"/>
  <c r="BK225" i="20"/>
  <c r="BK246" i="20"/>
  <c r="BK206" i="20"/>
  <c r="BK264" i="20"/>
  <c r="BK250" i="20"/>
  <c r="BK279" i="20"/>
  <c r="BK273" i="20"/>
  <c r="BK294" i="20"/>
  <c r="BK267" i="20"/>
  <c r="BK309" i="20"/>
  <c r="BK303" i="20"/>
  <c r="BK367" i="20"/>
  <c r="BK356" i="20"/>
  <c r="BK345" i="20"/>
  <c r="BK342" i="20"/>
  <c r="BK331" i="20"/>
  <c r="BK320" i="20"/>
  <c r="BK283" i="20"/>
  <c r="BK330" i="20"/>
  <c r="BK432" i="20"/>
  <c r="BK429" i="20"/>
  <c r="BK410" i="20"/>
  <c r="BK399" i="20"/>
  <c r="BK388" i="20"/>
  <c r="BK393" i="20"/>
  <c r="BK373" i="20"/>
  <c r="BK433" i="20"/>
  <c r="BK442" i="20"/>
  <c r="BK476" i="20"/>
  <c r="BK489" i="20"/>
  <c r="BK452" i="20"/>
  <c r="BK354" i="20"/>
  <c r="BK461" i="20"/>
  <c r="BK474" i="20"/>
  <c r="BK487" i="20"/>
  <c r="BK186" i="20"/>
  <c r="BK183" i="20"/>
  <c r="BK178" i="20"/>
  <c r="BK21" i="20"/>
  <c r="BK87" i="20"/>
  <c r="BK170" i="20"/>
  <c r="BK214" i="20"/>
  <c r="BK285" i="20"/>
  <c r="BK301" i="20"/>
  <c r="BK337" i="20"/>
  <c r="BK376" i="20"/>
  <c r="BK378" i="20"/>
  <c r="BK390" i="20"/>
  <c r="BK466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208" i="20"/>
  <c r="BK218" i="20"/>
  <c r="BK220" i="20"/>
  <c r="BK231" i="20"/>
  <c r="BK233" i="20"/>
  <c r="BK227" i="20"/>
  <c r="BK229" i="20"/>
  <c r="BK272" i="20"/>
  <c r="BK258" i="20"/>
  <c r="BK252" i="20"/>
  <c r="BK281" i="20"/>
  <c r="BK302" i="20"/>
  <c r="BK288" i="20"/>
  <c r="BK275" i="20"/>
  <c r="BK311" i="20"/>
  <c r="BK375" i="20"/>
  <c r="BK364" i="20"/>
  <c r="BK353" i="20"/>
  <c r="BK350" i="20"/>
  <c r="BK339" i="20"/>
  <c r="BK328" i="20"/>
  <c r="BK317" i="20"/>
  <c r="BK362" i="20"/>
  <c r="BK325" i="20"/>
  <c r="BK437" i="20"/>
  <c r="BK418" i="20"/>
  <c r="BK407" i="20"/>
  <c r="BK396" i="20"/>
  <c r="BK435" i="20"/>
  <c r="BK401" i="20"/>
  <c r="BK440" i="20"/>
  <c r="BK450" i="20"/>
  <c r="BK484" i="20"/>
  <c r="BK497" i="20"/>
  <c r="BK453" i="20"/>
  <c r="BK456" i="20"/>
  <c r="BK469" i="20"/>
  <c r="BK482" i="20"/>
  <c r="BK495" i="20"/>
  <c r="BK9" i="20"/>
  <c r="BK71" i="20"/>
  <c r="BK127" i="20"/>
  <c r="BK168" i="20"/>
  <c r="BK238" i="20"/>
  <c r="BK265" i="20"/>
  <c r="BK348" i="20"/>
  <c r="BK411" i="20"/>
  <c r="BK341" i="20"/>
  <c r="BK499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216" i="20"/>
  <c r="BK173" i="20"/>
  <c r="BK165" i="20"/>
  <c r="BK239" i="20"/>
  <c r="BK241" i="20"/>
  <c r="BK235" i="20"/>
  <c r="BK237" i="20"/>
  <c r="BK280" i="20"/>
  <c r="BK266" i="20"/>
  <c r="BK260" i="20"/>
  <c r="BK278" i="20"/>
  <c r="BK310" i="20"/>
  <c r="BK296" i="20"/>
  <c r="BK290" i="20"/>
  <c r="BK319" i="20"/>
  <c r="BK251" i="20"/>
  <c r="BK372" i="20"/>
  <c r="BK361" i="20"/>
  <c r="BK358" i="20"/>
  <c r="BK347" i="20"/>
  <c r="BK336" i="20"/>
  <c r="BK349" i="20"/>
  <c r="BK384" i="20"/>
  <c r="BK357" i="20"/>
  <c r="BK308" i="20"/>
  <c r="BK426" i="20"/>
  <c r="BK415" i="20"/>
  <c r="BK404" i="20"/>
  <c r="BK441" i="20"/>
  <c r="BK419" i="20"/>
  <c r="BK448" i="20"/>
  <c r="BK385" i="20"/>
  <c r="BK492" i="20"/>
  <c r="BK454" i="20"/>
  <c r="BK459" i="20"/>
  <c r="BK464" i="20"/>
  <c r="BK477" i="20"/>
  <c r="BK490" i="20"/>
  <c r="BK182" i="20"/>
  <c r="BK180" i="20"/>
  <c r="BK13" i="20"/>
  <c r="BK75" i="20"/>
  <c r="BK139" i="20"/>
  <c r="BK164" i="20"/>
  <c r="BK204" i="20"/>
  <c r="BK256" i="20"/>
  <c r="BK295" i="20"/>
  <c r="BK323" i="20"/>
  <c r="BK402" i="20"/>
  <c r="BK422" i="20"/>
  <c r="BK479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247" i="20"/>
  <c r="BK249" i="20"/>
  <c r="BK243" i="20"/>
  <c r="BK245" i="20"/>
  <c r="BK253" i="20"/>
  <c r="BK274" i="20"/>
  <c r="BK268" i="20"/>
  <c r="BK289" i="20"/>
  <c r="BK254" i="20"/>
  <c r="BK304" i="20"/>
  <c r="BK298" i="20"/>
  <c r="BK327" i="20"/>
  <c r="BK316" i="20"/>
  <c r="BK380" i="20"/>
  <c r="BK369" i="20"/>
  <c r="BK366" i="20"/>
  <c r="BK355" i="20"/>
  <c r="BK344" i="20"/>
  <c r="BK381" i="20"/>
  <c r="BK392" i="20"/>
  <c r="BK389" i="20"/>
  <c r="BK338" i="20"/>
  <c r="BK434" i="20"/>
  <c r="BK423" i="20"/>
  <c r="BK412" i="20"/>
  <c r="BK449" i="20"/>
  <c r="BK430" i="20"/>
  <c r="BK409" i="20"/>
  <c r="BK417" i="20"/>
  <c r="BK500" i="20"/>
  <c r="BK462" i="20"/>
  <c r="BK467" i="20"/>
  <c r="BK472" i="20"/>
  <c r="BK485" i="20"/>
  <c r="BK498" i="20"/>
  <c r="BK179" i="20"/>
  <c r="BK188" i="20"/>
  <c r="BK33" i="20"/>
  <c r="BK46" i="20"/>
  <c r="BK88" i="20"/>
  <c r="BK125" i="20"/>
  <c r="BK158" i="20"/>
  <c r="BK244" i="20"/>
  <c r="BK271" i="20"/>
  <c r="BK359" i="20"/>
  <c r="BK292" i="20"/>
  <c r="BK391" i="20"/>
  <c r="BK46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205" i="20"/>
  <c r="BK207" i="20"/>
  <c r="BK203" i="20"/>
  <c r="BK209" i="20"/>
  <c r="BK217" i="20"/>
  <c r="BK224" i="20"/>
  <c r="BK226" i="20"/>
  <c r="BK261" i="20"/>
  <c r="BK282" i="20"/>
  <c r="BK276" i="20"/>
  <c r="BK297" i="20"/>
  <c r="BK286" i="20"/>
  <c r="BK312" i="20"/>
  <c r="BK306" i="20"/>
  <c r="BK335" i="20"/>
  <c r="BK324" i="20"/>
  <c r="BK300" i="20"/>
  <c r="BK377" i="20"/>
  <c r="BK374" i="20"/>
  <c r="BK363" i="20"/>
  <c r="BK352" i="20"/>
  <c r="BK387" i="20"/>
  <c r="BK400" i="20"/>
  <c r="BK397" i="20"/>
  <c r="BK370" i="20"/>
  <c r="BK333" i="20"/>
  <c r="BK431" i="20"/>
  <c r="BK420" i="20"/>
  <c r="BK406" i="20"/>
  <c r="BK443" i="20"/>
  <c r="BK425" i="20"/>
  <c r="BK439" i="20"/>
  <c r="BK457" i="20"/>
  <c r="BK470" i="20"/>
  <c r="BK475" i="20"/>
  <c r="BK480" i="20"/>
  <c r="BK493" i="20"/>
  <c r="BK455" i="20"/>
  <c r="BK181" i="20"/>
  <c r="BK42" i="20"/>
  <c r="BK112" i="20"/>
  <c r="BK148" i="20"/>
  <c r="BK202" i="20"/>
  <c r="BK248" i="20"/>
  <c r="BK307" i="20"/>
  <c r="BK334" i="20"/>
  <c r="BK424" i="20"/>
  <c r="BK446" i="20"/>
  <c r="BK444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213" i="20"/>
  <c r="BK215" i="20"/>
  <c r="BK211" i="20"/>
  <c r="BK228" i="20"/>
  <c r="BK222" i="20"/>
  <c r="BK232" i="20"/>
  <c r="BK234" i="20"/>
  <c r="BK269" i="20"/>
  <c r="BK255" i="20"/>
  <c r="BK284" i="20"/>
  <c r="BK305" i="20"/>
  <c r="BK291" i="20"/>
  <c r="BK262" i="20"/>
  <c r="BK270" i="20"/>
  <c r="BK343" i="20"/>
  <c r="BK332" i="20"/>
  <c r="BK321" i="20"/>
  <c r="BK318" i="20"/>
  <c r="BK382" i="20"/>
  <c r="BK371" i="20"/>
  <c r="BK360" i="20"/>
  <c r="BK395" i="20"/>
  <c r="BK408" i="20"/>
  <c r="BK405" i="20"/>
  <c r="BK386" i="20"/>
  <c r="BK365" i="20"/>
  <c r="BK314" i="20"/>
  <c r="BK428" i="20"/>
  <c r="BK427" i="20"/>
  <c r="BK451" i="20"/>
  <c r="BK445" i="20"/>
  <c r="BK447" i="20"/>
  <c r="BK465" i="20"/>
  <c r="BK478" i="20"/>
  <c r="BK483" i="20"/>
  <c r="BK488" i="20"/>
  <c r="BK398" i="20"/>
  <c r="BK463" i="20"/>
  <c r="BK184" i="20"/>
  <c r="BK57" i="20"/>
  <c r="BK259" i="20"/>
  <c r="BK421" i="20"/>
  <c r="BK481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221" i="20"/>
  <c r="BK200" i="20"/>
  <c r="BK219" i="20"/>
  <c r="BK236" i="20"/>
  <c r="BK230" i="20"/>
  <c r="BK240" i="20"/>
  <c r="BK242" i="20"/>
  <c r="BK277" i="20"/>
  <c r="BK263" i="20"/>
  <c r="BK257" i="20"/>
  <c r="BK313" i="20"/>
  <c r="BK299" i="20"/>
  <c r="BK293" i="20"/>
  <c r="BK287" i="20"/>
  <c r="BK351" i="20"/>
  <c r="BK340" i="20"/>
  <c r="BK329" i="20"/>
  <c r="BK326" i="20"/>
  <c r="BK315" i="20"/>
  <c r="BK379" i="20"/>
  <c r="BK368" i="20"/>
  <c r="BK403" i="20"/>
  <c r="BK416" i="20"/>
  <c r="BK413" i="20"/>
  <c r="BK394" i="20"/>
  <c r="BK383" i="20"/>
  <c r="BK346" i="20"/>
  <c r="BK436" i="20"/>
  <c r="BK438" i="20"/>
  <c r="BK414" i="20"/>
  <c r="BK322" i="20"/>
  <c r="BK460" i="20"/>
  <c r="BK473" i="20"/>
  <c r="BK486" i="20"/>
  <c r="BK491" i="20"/>
  <c r="BK496" i="20"/>
  <c r="BK458" i="20"/>
  <c r="BK471" i="20"/>
  <c r="BK108" i="20"/>
  <c r="BK494" i="20"/>
  <c r="BK195" i="20"/>
  <c r="BK196" i="20"/>
  <c r="BK192" i="20"/>
  <c r="BK190" i="20"/>
  <c r="BK197" i="20"/>
  <c r="BK198" i="20"/>
  <c r="BK193" i="20"/>
  <c r="BK191" i="20"/>
  <c r="BK194" i="20"/>
  <c r="BK201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218" i="20"/>
  <c r="BJ209" i="20"/>
  <c r="BJ225" i="20"/>
  <c r="BJ246" i="20"/>
  <c r="BJ240" i="20"/>
  <c r="BJ234" i="20"/>
  <c r="BJ261" i="20"/>
  <c r="BJ282" i="20"/>
  <c r="BJ276" i="20"/>
  <c r="BJ270" i="20"/>
  <c r="BJ291" i="20"/>
  <c r="BJ280" i="20"/>
  <c r="BJ256" i="20"/>
  <c r="BJ300" i="20"/>
  <c r="BJ356" i="20"/>
  <c r="BJ345" i="20"/>
  <c r="BJ342" i="20"/>
  <c r="BJ331" i="20"/>
  <c r="BJ320" i="20"/>
  <c r="BJ317" i="20"/>
  <c r="BJ381" i="20"/>
  <c r="BJ416" i="20"/>
  <c r="BJ429" i="20"/>
  <c r="BJ418" i="20"/>
  <c r="BJ407" i="20"/>
  <c r="BJ396" i="20"/>
  <c r="BJ359" i="20"/>
  <c r="BJ406" i="20"/>
  <c r="BJ451" i="20"/>
  <c r="BJ322" i="20"/>
  <c r="BJ354" i="20"/>
  <c r="BJ473" i="20"/>
  <c r="BJ486" i="20"/>
  <c r="BJ499" i="20"/>
  <c r="BJ449" i="20"/>
  <c r="BJ466" i="20"/>
  <c r="BJ479" i="20"/>
  <c r="BJ492" i="20"/>
  <c r="BJ181" i="20"/>
  <c r="BJ84" i="20"/>
  <c r="BJ348" i="20"/>
  <c r="BJ443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217" i="20"/>
  <c r="BJ233" i="20"/>
  <c r="BJ227" i="20"/>
  <c r="BJ248" i="20"/>
  <c r="BJ242" i="20"/>
  <c r="BJ269" i="20"/>
  <c r="BJ255" i="20"/>
  <c r="BJ284" i="20"/>
  <c r="BJ278" i="20"/>
  <c r="BJ299" i="20"/>
  <c r="BJ293" i="20"/>
  <c r="BJ287" i="20"/>
  <c r="BJ308" i="20"/>
  <c r="BJ364" i="20"/>
  <c r="BJ353" i="20"/>
  <c r="BJ350" i="20"/>
  <c r="BJ339" i="20"/>
  <c r="BJ328" i="20"/>
  <c r="BJ325" i="20"/>
  <c r="BJ313" i="20"/>
  <c r="BJ343" i="20"/>
  <c r="BJ437" i="20"/>
  <c r="BJ426" i="20"/>
  <c r="BJ415" i="20"/>
  <c r="BJ404" i="20"/>
  <c r="BJ385" i="20"/>
  <c r="BJ427" i="20"/>
  <c r="BJ414" i="20"/>
  <c r="BJ390" i="20"/>
  <c r="BJ398" i="20"/>
  <c r="BJ481" i="20"/>
  <c r="BJ494" i="20"/>
  <c r="BJ435" i="20"/>
  <c r="BJ461" i="20"/>
  <c r="BJ474" i="20"/>
  <c r="BJ487" i="20"/>
  <c r="BJ500" i="20"/>
  <c r="BJ184" i="20"/>
  <c r="BJ25" i="20"/>
  <c r="BJ77" i="20"/>
  <c r="BJ95" i="20"/>
  <c r="BJ105" i="20"/>
  <c r="BJ143" i="20"/>
  <c r="BJ142" i="20"/>
  <c r="BJ220" i="20"/>
  <c r="BJ238" i="20"/>
  <c r="BJ268" i="20"/>
  <c r="BJ292" i="20"/>
  <c r="BJ376" i="20"/>
  <c r="BJ399" i="20"/>
  <c r="BJ447" i="20"/>
  <c r="BJ471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207" i="20"/>
  <c r="BJ208" i="20"/>
  <c r="BJ241" i="20"/>
  <c r="BJ235" i="20"/>
  <c r="BJ206" i="20"/>
  <c r="BJ214" i="20"/>
  <c r="BJ277" i="20"/>
  <c r="BJ263" i="20"/>
  <c r="BJ257" i="20"/>
  <c r="BJ286" i="20"/>
  <c r="BJ307" i="20"/>
  <c r="BJ301" i="20"/>
  <c r="BJ295" i="20"/>
  <c r="BJ264" i="20"/>
  <c r="BJ372" i="20"/>
  <c r="BJ361" i="20"/>
  <c r="BJ358" i="20"/>
  <c r="BJ347" i="20"/>
  <c r="BJ336" i="20"/>
  <c r="BJ333" i="20"/>
  <c r="BJ330" i="20"/>
  <c r="BJ375" i="20"/>
  <c r="BJ338" i="20"/>
  <c r="BJ434" i="20"/>
  <c r="BJ423" i="20"/>
  <c r="BJ412" i="20"/>
  <c r="BJ393" i="20"/>
  <c r="BJ438" i="20"/>
  <c r="BJ422" i="20"/>
  <c r="BJ442" i="20"/>
  <c r="BJ432" i="20"/>
  <c r="BJ489" i="20"/>
  <c r="BJ453" i="20"/>
  <c r="BJ456" i="20"/>
  <c r="BJ469" i="20"/>
  <c r="BJ482" i="20"/>
  <c r="BJ495" i="20"/>
  <c r="BJ183" i="20"/>
  <c r="BJ182" i="20"/>
  <c r="BJ13" i="20"/>
  <c r="BJ120" i="20"/>
  <c r="BJ165" i="20"/>
  <c r="BJ226" i="20"/>
  <c r="BJ312" i="20"/>
  <c r="BJ373" i="20"/>
  <c r="BJ327" i="20"/>
  <c r="BJ458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205" i="20"/>
  <c r="BJ215" i="20"/>
  <c r="BJ216" i="20"/>
  <c r="BJ249" i="20"/>
  <c r="BJ243" i="20"/>
  <c r="BJ229" i="20"/>
  <c r="BJ223" i="20"/>
  <c r="BJ285" i="20"/>
  <c r="BJ271" i="20"/>
  <c r="BJ265" i="20"/>
  <c r="BJ259" i="20"/>
  <c r="BJ267" i="20"/>
  <c r="BJ309" i="20"/>
  <c r="BJ303" i="20"/>
  <c r="BJ316" i="20"/>
  <c r="BJ380" i="20"/>
  <c r="BJ369" i="20"/>
  <c r="BJ366" i="20"/>
  <c r="BJ355" i="20"/>
  <c r="BJ344" i="20"/>
  <c r="BJ341" i="20"/>
  <c r="BJ362" i="20"/>
  <c r="BJ389" i="20"/>
  <c r="BJ370" i="20"/>
  <c r="BJ319" i="20"/>
  <c r="BJ431" i="20"/>
  <c r="BJ420" i="20"/>
  <c r="BJ401" i="20"/>
  <c r="BJ446" i="20"/>
  <c r="BJ440" i="20"/>
  <c r="BJ450" i="20"/>
  <c r="BJ444" i="20"/>
  <c r="BJ497" i="20"/>
  <c r="BJ459" i="20"/>
  <c r="BJ464" i="20"/>
  <c r="BJ477" i="20"/>
  <c r="BJ490" i="20"/>
  <c r="BJ441" i="20"/>
  <c r="BJ180" i="20"/>
  <c r="BJ188" i="20"/>
  <c r="BJ48" i="20"/>
  <c r="BJ126" i="20"/>
  <c r="BJ232" i="20"/>
  <c r="BJ262" i="20"/>
  <c r="BJ323" i="20"/>
  <c r="BJ421" i="20"/>
  <c r="BJ433" i="20"/>
  <c r="BJ491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213" i="20"/>
  <c r="BJ200" i="20"/>
  <c r="BJ199" i="20"/>
  <c r="BJ203" i="20"/>
  <c r="BJ170" i="20"/>
  <c r="BJ237" i="20"/>
  <c r="BJ231" i="20"/>
  <c r="BJ250" i="20"/>
  <c r="BJ279" i="20"/>
  <c r="BJ273" i="20"/>
  <c r="BJ294" i="20"/>
  <c r="BJ288" i="20"/>
  <c r="BJ275" i="20"/>
  <c r="BJ311" i="20"/>
  <c r="BJ324" i="20"/>
  <c r="BJ305" i="20"/>
  <c r="BJ377" i="20"/>
  <c r="BJ374" i="20"/>
  <c r="BJ363" i="20"/>
  <c r="BJ352" i="20"/>
  <c r="BJ349" i="20"/>
  <c r="BJ384" i="20"/>
  <c r="BJ397" i="20"/>
  <c r="BJ386" i="20"/>
  <c r="BJ351" i="20"/>
  <c r="BJ314" i="20"/>
  <c r="BJ428" i="20"/>
  <c r="BJ409" i="20"/>
  <c r="BJ387" i="20"/>
  <c r="BJ448" i="20"/>
  <c r="BJ367" i="20"/>
  <c r="BJ452" i="20"/>
  <c r="BJ454" i="20"/>
  <c r="BJ467" i="20"/>
  <c r="BJ472" i="20"/>
  <c r="BJ485" i="20"/>
  <c r="BJ498" i="20"/>
  <c r="BJ460" i="20"/>
  <c r="BJ185" i="20"/>
  <c r="BJ59" i="20"/>
  <c r="BJ334" i="20"/>
  <c r="BJ478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221" i="20"/>
  <c r="BJ204" i="20"/>
  <c r="BJ228" i="20"/>
  <c r="BJ222" i="20"/>
  <c r="BJ211" i="20"/>
  <c r="BJ245" i="20"/>
  <c r="BJ239" i="20"/>
  <c r="BJ258" i="20"/>
  <c r="BJ252" i="20"/>
  <c r="BJ281" i="20"/>
  <c r="BJ302" i="20"/>
  <c r="BJ296" i="20"/>
  <c r="BJ290" i="20"/>
  <c r="BJ251" i="20"/>
  <c r="BJ332" i="20"/>
  <c r="BJ321" i="20"/>
  <c r="BJ318" i="20"/>
  <c r="BJ382" i="20"/>
  <c r="BJ371" i="20"/>
  <c r="BJ360" i="20"/>
  <c r="BJ357" i="20"/>
  <c r="BJ392" i="20"/>
  <c r="BJ405" i="20"/>
  <c r="BJ394" i="20"/>
  <c r="BJ383" i="20"/>
  <c r="BJ346" i="20"/>
  <c r="BJ436" i="20"/>
  <c r="BJ417" i="20"/>
  <c r="BJ419" i="20"/>
  <c r="BJ335" i="20"/>
  <c r="BJ403" i="20"/>
  <c r="BJ424" i="20"/>
  <c r="BJ462" i="20"/>
  <c r="BJ475" i="20"/>
  <c r="BJ480" i="20"/>
  <c r="BJ493" i="20"/>
  <c r="BJ455" i="20"/>
  <c r="BJ468" i="20"/>
  <c r="BJ186" i="20"/>
  <c r="BJ34" i="20"/>
  <c r="BJ66" i="20"/>
  <c r="BJ88" i="20"/>
  <c r="BJ109" i="20"/>
  <c r="BJ122" i="20"/>
  <c r="BJ129" i="20"/>
  <c r="BJ210" i="20"/>
  <c r="BJ244" i="20"/>
  <c r="BJ274" i="20"/>
  <c r="BJ272" i="20"/>
  <c r="BJ337" i="20"/>
  <c r="BJ408" i="20"/>
  <c r="BJ388" i="20"/>
  <c r="BJ465" i="20"/>
  <c r="BJ484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202" i="20"/>
  <c r="BJ212" i="20"/>
  <c r="BJ236" i="20"/>
  <c r="BJ230" i="20"/>
  <c r="BJ224" i="20"/>
  <c r="BJ219" i="20"/>
  <c r="BJ247" i="20"/>
  <c r="BJ266" i="20"/>
  <c r="BJ260" i="20"/>
  <c r="BJ254" i="20"/>
  <c r="BJ310" i="20"/>
  <c r="BJ304" i="20"/>
  <c r="BJ298" i="20"/>
  <c r="BJ283" i="20"/>
  <c r="BJ340" i="20"/>
  <c r="BJ329" i="20"/>
  <c r="BJ326" i="20"/>
  <c r="BJ315" i="20"/>
  <c r="BJ379" i="20"/>
  <c r="BJ368" i="20"/>
  <c r="BJ365" i="20"/>
  <c r="BJ400" i="20"/>
  <c r="BJ413" i="20"/>
  <c r="BJ402" i="20"/>
  <c r="BJ391" i="20"/>
  <c r="BJ378" i="20"/>
  <c r="BJ289" i="20"/>
  <c r="BJ425" i="20"/>
  <c r="BJ430" i="20"/>
  <c r="BJ395" i="20"/>
  <c r="BJ439" i="20"/>
  <c r="BJ457" i="20"/>
  <c r="BJ470" i="20"/>
  <c r="BJ483" i="20"/>
  <c r="BJ488" i="20"/>
  <c r="BJ411" i="20"/>
  <c r="BJ463" i="20"/>
  <c r="BJ476" i="20"/>
  <c r="BJ179" i="20"/>
  <c r="BJ38" i="20"/>
  <c r="BJ171" i="20"/>
  <c r="BJ253" i="20"/>
  <c r="BJ306" i="20"/>
  <c r="BJ297" i="20"/>
  <c r="BJ410" i="20"/>
  <c r="BJ445" i="20"/>
  <c r="BJ496" i="20"/>
  <c r="BJ192" i="20"/>
  <c r="BJ194" i="20"/>
  <c r="BJ190" i="20"/>
  <c r="BJ195" i="20"/>
  <c r="BJ193" i="20"/>
  <c r="BJ191" i="20"/>
  <c r="BJ198" i="20"/>
  <c r="BJ196" i="20"/>
  <c r="BJ197" i="20"/>
  <c r="BJ201" i="20"/>
  <c r="BK6" i="20"/>
  <c r="BL4" i="20"/>
  <c r="BL13" i="20" l="1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200" i="20"/>
  <c r="BL244" i="20"/>
  <c r="BL230" i="20"/>
  <c r="BL232" i="20"/>
  <c r="BL259" i="20"/>
  <c r="BL253" i="20"/>
  <c r="BL274" i="20"/>
  <c r="BL268" i="20"/>
  <c r="BL289" i="20"/>
  <c r="BL254" i="20"/>
  <c r="BL304" i="20"/>
  <c r="BL298" i="20"/>
  <c r="BL354" i="20"/>
  <c r="BL351" i="20"/>
  <c r="BL348" i="20"/>
  <c r="BL337" i="20"/>
  <c r="BL334" i="20"/>
  <c r="BL315" i="20"/>
  <c r="BL379" i="20"/>
  <c r="BL349" i="20"/>
  <c r="BL435" i="20"/>
  <c r="BL416" i="20"/>
  <c r="BL413" i="20"/>
  <c r="BL410" i="20"/>
  <c r="BL391" i="20"/>
  <c r="BL341" i="20"/>
  <c r="BL373" i="20"/>
  <c r="BL440" i="20"/>
  <c r="BL442" i="20"/>
  <c r="BL420" i="20"/>
  <c r="BL465" i="20"/>
  <c r="BL470" i="20"/>
  <c r="BL459" i="20"/>
  <c r="BL472" i="20"/>
  <c r="BL485" i="20"/>
  <c r="BL490" i="20"/>
  <c r="BL181" i="20"/>
  <c r="BL56" i="20"/>
  <c r="BL85" i="20"/>
  <c r="BL147" i="20"/>
  <c r="BL169" i="20"/>
  <c r="BL242" i="20"/>
  <c r="BL266" i="20"/>
  <c r="BL296" i="20"/>
  <c r="BL329" i="20"/>
  <c r="BL402" i="20"/>
  <c r="BL457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205" i="20"/>
  <c r="BL207" i="20"/>
  <c r="BL223" i="20"/>
  <c r="BL204" i="20"/>
  <c r="BL238" i="20"/>
  <c r="BL240" i="20"/>
  <c r="BL267" i="20"/>
  <c r="BL261" i="20"/>
  <c r="BL282" i="20"/>
  <c r="BL276" i="20"/>
  <c r="BL297" i="20"/>
  <c r="BL286" i="20"/>
  <c r="BL312" i="20"/>
  <c r="BL306" i="20"/>
  <c r="BL362" i="20"/>
  <c r="BL359" i="20"/>
  <c r="BL356" i="20"/>
  <c r="BL345" i="20"/>
  <c r="BL342" i="20"/>
  <c r="BL323" i="20"/>
  <c r="BL336" i="20"/>
  <c r="BL381" i="20"/>
  <c r="BL287" i="20"/>
  <c r="BL424" i="20"/>
  <c r="BL421" i="20"/>
  <c r="BL418" i="20"/>
  <c r="BL399" i="20"/>
  <c r="BL393" i="20"/>
  <c r="BL401" i="20"/>
  <c r="BL448" i="20"/>
  <c r="BL450" i="20"/>
  <c r="BL460" i="20"/>
  <c r="BL473" i="20"/>
  <c r="BL478" i="20"/>
  <c r="BL467" i="20"/>
  <c r="BL480" i="20"/>
  <c r="BL493" i="20"/>
  <c r="BL498" i="20"/>
  <c r="BL178" i="20"/>
  <c r="BL437" i="20"/>
  <c r="BL19" i="20"/>
  <c r="BL86" i="20"/>
  <c r="BL118" i="20"/>
  <c r="BL167" i="20"/>
  <c r="BL168" i="20"/>
  <c r="BL280" i="20"/>
  <c r="BL290" i="20"/>
  <c r="BL340" i="20"/>
  <c r="BL317" i="20"/>
  <c r="BL383" i="20"/>
  <c r="BL428" i="20"/>
  <c r="BL464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203" i="20"/>
  <c r="BL213" i="20"/>
  <c r="BL215" i="20"/>
  <c r="BL231" i="20"/>
  <c r="BL225" i="20"/>
  <c r="BL246" i="20"/>
  <c r="BL248" i="20"/>
  <c r="BL275" i="20"/>
  <c r="BL269" i="20"/>
  <c r="BL255" i="20"/>
  <c r="BL284" i="20"/>
  <c r="BL305" i="20"/>
  <c r="BL291" i="20"/>
  <c r="BL262" i="20"/>
  <c r="BL303" i="20"/>
  <c r="BL370" i="20"/>
  <c r="BL367" i="20"/>
  <c r="BL364" i="20"/>
  <c r="BL353" i="20"/>
  <c r="BL350" i="20"/>
  <c r="BL331" i="20"/>
  <c r="BL368" i="20"/>
  <c r="BL387" i="20"/>
  <c r="BL344" i="20"/>
  <c r="BL432" i="20"/>
  <c r="BL429" i="20"/>
  <c r="BL426" i="20"/>
  <c r="BL407" i="20"/>
  <c r="BL441" i="20"/>
  <c r="BL430" i="20"/>
  <c r="BL409" i="20"/>
  <c r="BL455" i="20"/>
  <c r="BL468" i="20"/>
  <c r="BL481" i="20"/>
  <c r="BL486" i="20"/>
  <c r="BL475" i="20"/>
  <c r="BL488" i="20"/>
  <c r="BL385" i="20"/>
  <c r="BL182" i="20"/>
  <c r="BL183" i="20"/>
  <c r="BL184" i="20"/>
  <c r="BL12" i="20"/>
  <c r="BL90" i="20"/>
  <c r="BL141" i="20"/>
  <c r="BL216" i="20"/>
  <c r="BL251" i="20"/>
  <c r="BL346" i="20"/>
  <c r="BL326" i="20"/>
  <c r="BL408" i="20"/>
  <c r="BL444" i="20"/>
  <c r="BL453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211" i="20"/>
  <c r="BL221" i="20"/>
  <c r="BL206" i="20"/>
  <c r="BL239" i="20"/>
  <c r="BL233" i="20"/>
  <c r="BL212" i="20"/>
  <c r="BL220" i="20"/>
  <c r="BL283" i="20"/>
  <c r="BL277" i="20"/>
  <c r="BL263" i="20"/>
  <c r="BL265" i="20"/>
  <c r="BL313" i="20"/>
  <c r="BL299" i="20"/>
  <c r="BL293" i="20"/>
  <c r="BL314" i="20"/>
  <c r="BL378" i="20"/>
  <c r="BL375" i="20"/>
  <c r="BL372" i="20"/>
  <c r="BL361" i="20"/>
  <c r="BL358" i="20"/>
  <c r="BL339" i="20"/>
  <c r="BL390" i="20"/>
  <c r="BL395" i="20"/>
  <c r="BL376" i="20"/>
  <c r="BL325" i="20"/>
  <c r="BL320" i="20"/>
  <c r="BL434" i="20"/>
  <c r="BL415" i="20"/>
  <c r="BL449" i="20"/>
  <c r="BL443" i="20"/>
  <c r="BL425" i="20"/>
  <c r="BL463" i="20"/>
  <c r="BL476" i="20"/>
  <c r="BL489" i="20"/>
  <c r="BL494" i="20"/>
  <c r="BL483" i="20"/>
  <c r="BL496" i="20"/>
  <c r="BL188" i="20"/>
  <c r="BL60" i="20"/>
  <c r="BL224" i="20"/>
  <c r="BL311" i="20"/>
  <c r="BL433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219" i="20"/>
  <c r="BL202" i="20"/>
  <c r="BL214" i="20"/>
  <c r="BL247" i="20"/>
  <c r="BL241" i="20"/>
  <c r="BL227" i="20"/>
  <c r="BL229" i="20"/>
  <c r="BL256" i="20"/>
  <c r="BL285" i="20"/>
  <c r="BL271" i="20"/>
  <c r="BL292" i="20"/>
  <c r="BL273" i="20"/>
  <c r="BL307" i="20"/>
  <c r="BL301" i="20"/>
  <c r="BL322" i="20"/>
  <c r="BL319" i="20"/>
  <c r="BL316" i="20"/>
  <c r="BL380" i="20"/>
  <c r="BL369" i="20"/>
  <c r="BL366" i="20"/>
  <c r="BL347" i="20"/>
  <c r="BL398" i="20"/>
  <c r="BL403" i="20"/>
  <c r="BL384" i="20"/>
  <c r="BL357" i="20"/>
  <c r="BL352" i="20"/>
  <c r="BL270" i="20"/>
  <c r="BL423" i="20"/>
  <c r="BL328" i="20"/>
  <c r="BL360" i="20"/>
  <c r="BL436" i="20"/>
  <c r="BL471" i="20"/>
  <c r="BL484" i="20"/>
  <c r="BL497" i="20"/>
  <c r="BL417" i="20"/>
  <c r="BL491" i="20"/>
  <c r="BL439" i="20"/>
  <c r="BL458" i="20"/>
  <c r="BL180" i="20"/>
  <c r="BL28" i="20"/>
  <c r="BL82" i="20"/>
  <c r="BL106" i="20"/>
  <c r="BL143" i="20"/>
  <c r="BL163" i="20"/>
  <c r="BL222" i="20"/>
  <c r="BL278" i="20"/>
  <c r="BL343" i="20"/>
  <c r="BL371" i="20"/>
  <c r="BL405" i="20"/>
  <c r="BL446" i="20"/>
  <c r="BL462" i="20"/>
  <c r="BL482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210" i="20"/>
  <c r="BL226" i="20"/>
  <c r="BL209" i="20"/>
  <c r="BL249" i="20"/>
  <c r="BL235" i="20"/>
  <c r="BL237" i="20"/>
  <c r="BL264" i="20"/>
  <c r="BL250" i="20"/>
  <c r="BL279" i="20"/>
  <c r="BL300" i="20"/>
  <c r="BL294" i="20"/>
  <c r="BL281" i="20"/>
  <c r="BL309" i="20"/>
  <c r="BL330" i="20"/>
  <c r="BL327" i="20"/>
  <c r="BL324" i="20"/>
  <c r="BL295" i="20"/>
  <c r="BL377" i="20"/>
  <c r="BL374" i="20"/>
  <c r="BL355" i="20"/>
  <c r="BL406" i="20"/>
  <c r="BL411" i="20"/>
  <c r="BL392" i="20"/>
  <c r="BL389" i="20"/>
  <c r="BL386" i="20"/>
  <c r="BL333" i="20"/>
  <c r="BL431" i="20"/>
  <c r="BL388" i="20"/>
  <c r="BL396" i="20"/>
  <c r="BL445" i="20"/>
  <c r="BL479" i="20"/>
  <c r="BL492" i="20"/>
  <c r="BL447" i="20"/>
  <c r="BL451" i="20"/>
  <c r="BL499" i="20"/>
  <c r="BL461" i="20"/>
  <c r="BL466" i="20"/>
  <c r="BL179" i="20"/>
  <c r="BL24" i="20"/>
  <c r="BL87" i="20"/>
  <c r="BL173" i="20"/>
  <c r="BL236" i="20"/>
  <c r="BL260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208" i="20"/>
  <c r="BL218" i="20"/>
  <c r="BL234" i="20"/>
  <c r="BL228" i="20"/>
  <c r="BL217" i="20"/>
  <c r="BL243" i="20"/>
  <c r="BL245" i="20"/>
  <c r="BL272" i="20"/>
  <c r="BL258" i="20"/>
  <c r="BL252" i="20"/>
  <c r="BL308" i="20"/>
  <c r="BL302" i="20"/>
  <c r="BL288" i="20"/>
  <c r="BL257" i="20"/>
  <c r="BL338" i="20"/>
  <c r="BL335" i="20"/>
  <c r="BL332" i="20"/>
  <c r="BL321" i="20"/>
  <c r="BL318" i="20"/>
  <c r="BL382" i="20"/>
  <c r="BL363" i="20"/>
  <c r="BL414" i="20"/>
  <c r="BL419" i="20"/>
  <c r="BL400" i="20"/>
  <c r="BL397" i="20"/>
  <c r="BL394" i="20"/>
  <c r="BL365" i="20"/>
  <c r="BL412" i="20"/>
  <c r="BL438" i="20"/>
  <c r="BL422" i="20"/>
  <c r="BL404" i="20"/>
  <c r="BL487" i="20"/>
  <c r="BL500" i="20"/>
  <c r="BL454" i="20"/>
  <c r="BL452" i="20"/>
  <c r="BL456" i="20"/>
  <c r="BL469" i="20"/>
  <c r="BL474" i="20"/>
  <c r="BL186" i="20"/>
  <c r="BL67" i="20"/>
  <c r="BL310" i="20"/>
  <c r="BL427" i="20"/>
  <c r="BL495" i="20"/>
  <c r="BL477" i="20"/>
  <c r="BL196" i="20"/>
  <c r="BL190" i="20"/>
  <c r="BL197" i="20"/>
  <c r="BL198" i="20"/>
  <c r="BL193" i="20"/>
  <c r="BL191" i="20"/>
  <c r="BL192" i="20"/>
  <c r="BL194" i="20"/>
  <c r="BL195" i="20"/>
  <c r="BL201" i="20"/>
  <c r="BL6" i="20"/>
  <c r="BM4" i="20"/>
  <c r="BM8" i="20" l="1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208" i="20"/>
  <c r="BM209" i="20"/>
  <c r="BM221" i="20"/>
  <c r="BM247" i="20"/>
  <c r="BM241" i="20"/>
  <c r="BM235" i="20"/>
  <c r="BM262" i="20"/>
  <c r="BM283" i="20"/>
  <c r="BM277" i="20"/>
  <c r="BM263" i="20"/>
  <c r="BM311" i="20"/>
  <c r="BM305" i="20"/>
  <c r="BM307" i="20"/>
  <c r="BM301" i="20"/>
  <c r="BM357" i="20"/>
  <c r="BM338" i="20"/>
  <c r="BM335" i="20"/>
  <c r="BM332" i="20"/>
  <c r="BM321" i="20"/>
  <c r="BM318" i="20"/>
  <c r="BM382" i="20"/>
  <c r="BM417" i="20"/>
  <c r="BM422" i="20"/>
  <c r="BM419" i="20"/>
  <c r="BM408" i="20"/>
  <c r="BM405" i="20"/>
  <c r="BM394" i="20"/>
  <c r="BM420" i="20"/>
  <c r="BM407" i="20"/>
  <c r="BM383" i="20"/>
  <c r="BM347" i="20"/>
  <c r="BM474" i="20"/>
  <c r="BM479" i="20"/>
  <c r="BM500" i="20"/>
  <c r="BM454" i="20"/>
  <c r="BM459" i="20"/>
  <c r="BM472" i="20"/>
  <c r="BM485" i="20"/>
  <c r="BM178" i="20"/>
  <c r="BM398" i="20"/>
  <c r="BM433" i="20"/>
  <c r="BM494" i="20"/>
  <c r="BM184" i="20"/>
  <c r="BM40" i="20"/>
  <c r="BM89" i="20"/>
  <c r="BM103" i="20"/>
  <c r="BM170" i="20"/>
  <c r="BM218" i="20"/>
  <c r="BM233" i="20"/>
  <c r="BM269" i="20"/>
  <c r="BM297" i="20"/>
  <c r="BM330" i="20"/>
  <c r="BM290" i="20"/>
  <c r="BM409" i="20"/>
  <c r="BM400" i="20"/>
  <c r="BM452" i="20"/>
  <c r="BM466" i="20"/>
  <c r="BM451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206" i="20"/>
  <c r="BM216" i="20"/>
  <c r="BM217" i="20"/>
  <c r="BM226" i="20"/>
  <c r="BM228" i="20"/>
  <c r="BM249" i="20"/>
  <c r="BM243" i="20"/>
  <c r="BM270" i="20"/>
  <c r="BM256" i="20"/>
  <c r="BM285" i="20"/>
  <c r="BM271" i="20"/>
  <c r="BM265" i="20"/>
  <c r="BM273" i="20"/>
  <c r="BM281" i="20"/>
  <c r="BM309" i="20"/>
  <c r="BM365" i="20"/>
  <c r="BM346" i="20"/>
  <c r="BM343" i="20"/>
  <c r="BM340" i="20"/>
  <c r="BM329" i="20"/>
  <c r="BM326" i="20"/>
  <c r="BM306" i="20"/>
  <c r="BM313" i="20"/>
  <c r="BM430" i="20"/>
  <c r="BM427" i="20"/>
  <c r="BM416" i="20"/>
  <c r="BM413" i="20"/>
  <c r="BM402" i="20"/>
  <c r="BM431" i="20"/>
  <c r="BM441" i="20"/>
  <c r="BM415" i="20"/>
  <c r="BM391" i="20"/>
  <c r="BM482" i="20"/>
  <c r="BM487" i="20"/>
  <c r="BM457" i="20"/>
  <c r="BM462" i="20"/>
  <c r="BM467" i="20"/>
  <c r="BM480" i="20"/>
  <c r="BM493" i="20"/>
  <c r="BM180" i="20"/>
  <c r="BM246" i="20"/>
  <c r="BM260" i="20"/>
  <c r="BM333" i="20"/>
  <c r="BM378" i="20"/>
  <c r="BM361" i="20"/>
  <c r="BM384" i="20"/>
  <c r="BM434" i="20"/>
  <c r="BM455" i="20"/>
  <c r="BM142" i="20"/>
  <c r="BM397" i="20"/>
  <c r="BM49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214" i="20"/>
  <c r="BM189" i="20"/>
  <c r="BM163" i="20"/>
  <c r="BM234" i="20"/>
  <c r="BM236" i="20"/>
  <c r="BM222" i="20"/>
  <c r="BM207" i="20"/>
  <c r="BM278" i="20"/>
  <c r="BM264" i="20"/>
  <c r="BM250" i="20"/>
  <c r="BM279" i="20"/>
  <c r="BM292" i="20"/>
  <c r="BM294" i="20"/>
  <c r="BM288" i="20"/>
  <c r="BM257" i="20"/>
  <c r="BM373" i="20"/>
  <c r="BM354" i="20"/>
  <c r="BM351" i="20"/>
  <c r="BM348" i="20"/>
  <c r="BM337" i="20"/>
  <c r="BM334" i="20"/>
  <c r="BM323" i="20"/>
  <c r="BM336" i="20"/>
  <c r="BM331" i="20"/>
  <c r="BM435" i="20"/>
  <c r="BM424" i="20"/>
  <c r="BM421" i="20"/>
  <c r="BM410" i="20"/>
  <c r="BM439" i="20"/>
  <c r="BM449" i="20"/>
  <c r="BM443" i="20"/>
  <c r="BM425" i="20"/>
  <c r="BM490" i="20"/>
  <c r="BM495" i="20"/>
  <c r="BM465" i="20"/>
  <c r="BM470" i="20"/>
  <c r="BM475" i="20"/>
  <c r="BM488" i="20"/>
  <c r="BM179" i="20"/>
  <c r="BM185" i="20"/>
  <c r="BM259" i="20"/>
  <c r="BM312" i="20"/>
  <c r="BM375" i="20"/>
  <c r="BM372" i="20"/>
  <c r="BM395" i="20"/>
  <c r="BM320" i="20"/>
  <c r="BM438" i="20"/>
  <c r="BM489" i="20"/>
  <c r="BM461" i="20"/>
  <c r="BM7" i="20"/>
  <c r="BM81" i="20"/>
  <c r="BM87" i="20"/>
  <c r="BM136" i="20"/>
  <c r="BM172" i="20"/>
  <c r="BM227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205" i="20"/>
  <c r="BM220" i="20"/>
  <c r="BM242" i="20"/>
  <c r="BM244" i="20"/>
  <c r="BM230" i="20"/>
  <c r="BM224" i="20"/>
  <c r="BM286" i="20"/>
  <c r="BM272" i="20"/>
  <c r="BM258" i="20"/>
  <c r="BM252" i="20"/>
  <c r="BM300" i="20"/>
  <c r="BM302" i="20"/>
  <c r="BM296" i="20"/>
  <c r="BM317" i="20"/>
  <c r="BM381" i="20"/>
  <c r="BM362" i="20"/>
  <c r="BM359" i="20"/>
  <c r="BM356" i="20"/>
  <c r="BM345" i="20"/>
  <c r="BM342" i="20"/>
  <c r="BM355" i="20"/>
  <c r="BM368" i="20"/>
  <c r="BM363" i="20"/>
  <c r="BM344" i="20"/>
  <c r="BM432" i="20"/>
  <c r="BM429" i="20"/>
  <c r="BM418" i="20"/>
  <c r="BM447" i="20"/>
  <c r="BM328" i="20"/>
  <c r="BM360" i="20"/>
  <c r="BM436" i="20"/>
  <c r="BM498" i="20"/>
  <c r="BM460" i="20"/>
  <c r="BM473" i="20"/>
  <c r="BM478" i="20"/>
  <c r="BM483" i="20"/>
  <c r="BM496" i="20"/>
  <c r="BM181" i="20"/>
  <c r="BM188" i="20"/>
  <c r="BM240" i="20"/>
  <c r="BM253" i="20"/>
  <c r="BM274" i="20"/>
  <c r="BM287" i="20"/>
  <c r="BM268" i="20"/>
  <c r="BM314" i="20"/>
  <c r="BM393" i="20"/>
  <c r="BM371" i="20"/>
  <c r="BM423" i="20"/>
  <c r="BM476" i="20"/>
  <c r="BM22" i="20"/>
  <c r="BM42" i="20"/>
  <c r="BM60" i="20"/>
  <c r="BM59" i="20"/>
  <c r="BM85" i="20"/>
  <c r="BM66" i="20"/>
  <c r="BM130" i="20"/>
  <c r="BM166" i="20"/>
  <c r="BM239" i="20"/>
  <c r="BM275" i="20"/>
  <c r="BM303" i="20"/>
  <c r="BM293" i="20"/>
  <c r="BM327" i="20"/>
  <c r="BM377" i="20"/>
  <c r="BM414" i="20"/>
  <c r="BM386" i="20"/>
  <c r="BM448" i="20"/>
  <c r="BM442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203" i="20"/>
  <c r="BM213" i="20"/>
  <c r="BM229" i="20"/>
  <c r="BM200" i="20"/>
  <c r="BM187" i="20"/>
  <c r="BM238" i="20"/>
  <c r="BM232" i="20"/>
  <c r="BM251" i="20"/>
  <c r="BM280" i="20"/>
  <c r="BM266" i="20"/>
  <c r="BM284" i="20"/>
  <c r="BM308" i="20"/>
  <c r="BM310" i="20"/>
  <c r="BM304" i="20"/>
  <c r="BM325" i="20"/>
  <c r="BM298" i="20"/>
  <c r="BM370" i="20"/>
  <c r="BM367" i="20"/>
  <c r="BM364" i="20"/>
  <c r="BM353" i="20"/>
  <c r="BM350" i="20"/>
  <c r="BM385" i="20"/>
  <c r="BM390" i="20"/>
  <c r="BM387" i="20"/>
  <c r="BM376" i="20"/>
  <c r="BM339" i="20"/>
  <c r="BM437" i="20"/>
  <c r="BM426" i="20"/>
  <c r="BM412" i="20"/>
  <c r="BM388" i="20"/>
  <c r="BM396" i="20"/>
  <c r="BM445" i="20"/>
  <c r="BM450" i="20"/>
  <c r="BM468" i="20"/>
  <c r="BM481" i="20"/>
  <c r="BM486" i="20"/>
  <c r="BM491" i="20"/>
  <c r="BM428" i="20"/>
  <c r="BM182" i="20"/>
  <c r="BM358" i="20"/>
  <c r="BM453" i="20"/>
  <c r="BM499" i="20"/>
  <c r="BM315" i="20"/>
  <c r="BM477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211" i="20"/>
  <c r="BM202" i="20"/>
  <c r="BM237" i="20"/>
  <c r="BM223" i="20"/>
  <c r="BM204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219" i="20"/>
  <c r="BM210" i="20"/>
  <c r="BM245" i="20"/>
  <c r="BM231" i="20"/>
  <c r="BM225" i="20"/>
  <c r="BM212" i="20"/>
  <c r="BM248" i="20"/>
  <c r="BM267" i="20"/>
  <c r="BM261" i="20"/>
  <c r="BM282" i="20"/>
  <c r="BM295" i="20"/>
  <c r="BM289" i="20"/>
  <c r="BM291" i="20"/>
  <c r="BM276" i="20"/>
  <c r="BM341" i="20"/>
  <c r="BM322" i="20"/>
  <c r="BM319" i="20"/>
  <c r="BM316" i="20"/>
  <c r="BM380" i="20"/>
  <c r="BM369" i="20"/>
  <c r="BM366" i="20"/>
  <c r="BM401" i="20"/>
  <c r="BM406" i="20"/>
  <c r="BM403" i="20"/>
  <c r="BM392" i="20"/>
  <c r="BM389" i="20"/>
  <c r="BM352" i="20"/>
  <c r="BM379" i="20"/>
  <c r="BM444" i="20"/>
  <c r="BM446" i="20"/>
  <c r="BM440" i="20"/>
  <c r="BM458" i="20"/>
  <c r="BM463" i="20"/>
  <c r="BM484" i="20"/>
  <c r="BM497" i="20"/>
  <c r="BM404" i="20"/>
  <c r="BM456" i="20"/>
  <c r="BM469" i="20"/>
  <c r="BM186" i="20"/>
  <c r="BM49" i="20"/>
  <c r="BM90" i="20"/>
  <c r="BM176" i="20"/>
  <c r="BM171" i="20"/>
  <c r="BM215" i="20"/>
  <c r="BM254" i="20"/>
  <c r="BM255" i="20"/>
  <c r="BM299" i="20"/>
  <c r="BM349" i="20"/>
  <c r="BM324" i="20"/>
  <c r="BM374" i="20"/>
  <c r="BM411" i="20"/>
  <c r="BM399" i="20"/>
  <c r="BM471" i="20"/>
  <c r="BM464" i="20"/>
  <c r="BM196" i="20"/>
  <c r="BM194" i="20"/>
  <c r="BM197" i="20"/>
  <c r="BM191" i="20"/>
  <c r="BM195" i="20"/>
  <c r="BM193" i="20"/>
  <c r="BM190" i="20"/>
  <c r="BM192" i="20"/>
  <c r="BM198" i="20"/>
  <c r="BM201" i="20"/>
  <c r="BM6" i="20"/>
  <c r="BN4" i="20"/>
  <c r="BN11" i="20" l="1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211" i="20"/>
  <c r="BN187" i="20"/>
  <c r="BN240" i="20"/>
  <c r="BN226" i="20"/>
  <c r="BN228" i="20"/>
  <c r="BN222" i="20"/>
  <c r="BN265" i="20"/>
  <c r="BN259" i="20"/>
  <c r="BN253" i="20"/>
  <c r="BN274" i="20"/>
  <c r="BN287" i="20"/>
  <c r="BN260" i="20"/>
  <c r="BN302" i="20"/>
  <c r="BN296" i="20"/>
  <c r="BN360" i="20"/>
  <c r="BN357" i="20"/>
  <c r="BN338" i="20"/>
  <c r="BN335" i="20"/>
  <c r="BN324" i="20"/>
  <c r="BN321" i="20"/>
  <c r="BN342" i="20"/>
  <c r="BN385" i="20"/>
  <c r="BN350" i="20"/>
  <c r="BN301" i="20"/>
  <c r="BN427" i="20"/>
  <c r="BN416" i="20"/>
  <c r="BN413" i="20"/>
  <c r="BN442" i="20"/>
  <c r="BN366" i="20"/>
  <c r="BN441" i="20"/>
  <c r="BN415" i="20"/>
  <c r="BN485" i="20"/>
  <c r="BN347" i="20"/>
  <c r="BN460" i="20"/>
  <c r="BN473" i="20"/>
  <c r="BN470" i="20"/>
  <c r="BN475" i="20"/>
  <c r="BN488" i="20"/>
  <c r="BN179" i="20"/>
  <c r="BN33" i="20"/>
  <c r="BN231" i="20"/>
  <c r="BN307" i="20"/>
  <c r="BN412" i="20"/>
  <c r="BN431" i="20"/>
  <c r="BN446" i="20"/>
  <c r="BN482" i="20"/>
  <c r="BN447" i="20"/>
  <c r="BN465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219" i="20"/>
  <c r="BN200" i="20"/>
  <c r="BN248" i="20"/>
  <c r="BN234" i="20"/>
  <c r="BN236" i="20"/>
  <c r="BN230" i="20"/>
  <c r="BN273" i="20"/>
  <c r="BN267" i="20"/>
  <c r="BN261" i="20"/>
  <c r="BN282" i="20"/>
  <c r="BN295" i="20"/>
  <c r="BN289" i="20"/>
  <c r="BN310" i="20"/>
  <c r="BN304" i="20"/>
  <c r="BN368" i="20"/>
  <c r="BN365" i="20"/>
  <c r="BN346" i="20"/>
  <c r="BN343" i="20"/>
  <c r="BN332" i="20"/>
  <c r="BN329" i="20"/>
  <c r="BN374" i="20"/>
  <c r="BN393" i="20"/>
  <c r="BN382" i="20"/>
  <c r="BN331" i="20"/>
  <c r="BN435" i="20"/>
  <c r="BN424" i="20"/>
  <c r="BN421" i="20"/>
  <c r="BN450" i="20"/>
  <c r="BN394" i="20"/>
  <c r="BN449" i="20"/>
  <c r="BN443" i="20"/>
  <c r="BN493" i="20"/>
  <c r="BN445" i="20"/>
  <c r="BN468" i="20"/>
  <c r="BN481" i="20"/>
  <c r="BN478" i="20"/>
  <c r="BN483" i="20"/>
  <c r="BN496" i="20"/>
  <c r="BN186" i="20"/>
  <c r="BN29" i="20"/>
  <c r="BN111" i="20"/>
  <c r="BN123" i="20"/>
  <c r="BN155" i="20"/>
  <c r="BN216" i="20"/>
  <c r="BN220" i="20"/>
  <c r="BN223" i="20"/>
  <c r="BN225" i="20"/>
  <c r="BN256" i="20"/>
  <c r="BN313" i="20"/>
  <c r="BN325" i="20"/>
  <c r="BN293" i="20"/>
  <c r="BN356" i="20"/>
  <c r="BN417" i="20"/>
  <c r="BN395" i="20"/>
  <c r="BN276" i="20"/>
  <c r="BN444" i="20"/>
  <c r="BN474" i="20"/>
  <c r="BN436" i="20"/>
  <c r="BN181" i="20"/>
  <c r="BN13" i="20"/>
  <c r="BN46" i="20"/>
  <c r="BN83" i="20"/>
  <c r="BN104" i="20"/>
  <c r="BN125" i="20"/>
  <c r="BN157" i="20"/>
  <c r="BN153" i="20"/>
  <c r="BN233" i="20"/>
  <c r="BN264" i="20"/>
  <c r="BN378" i="20"/>
  <c r="BN425" i="20"/>
  <c r="BN389" i="20"/>
  <c r="BN461" i="20"/>
  <c r="BN453" i="20"/>
  <c r="BN464" i="20"/>
  <c r="BN377" i="20"/>
  <c r="BN318" i="20"/>
  <c r="BN428" i="20"/>
  <c r="BN477" i="20"/>
  <c r="BN462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209" i="20"/>
  <c r="BN166" i="20"/>
  <c r="BN204" i="20"/>
  <c r="BN202" i="20"/>
  <c r="BN242" i="20"/>
  <c r="BN244" i="20"/>
  <c r="BN238" i="20"/>
  <c r="BN281" i="20"/>
  <c r="BN275" i="20"/>
  <c r="BN269" i="20"/>
  <c r="BN271" i="20"/>
  <c r="BN303" i="20"/>
  <c r="BN297" i="20"/>
  <c r="BN268" i="20"/>
  <c r="BN312" i="20"/>
  <c r="BN376" i="20"/>
  <c r="BN373" i="20"/>
  <c r="BN354" i="20"/>
  <c r="BN351" i="20"/>
  <c r="BN340" i="20"/>
  <c r="BN337" i="20"/>
  <c r="BN388" i="20"/>
  <c r="BN401" i="20"/>
  <c r="BN390" i="20"/>
  <c r="BN363" i="20"/>
  <c r="BN326" i="20"/>
  <c r="BN432" i="20"/>
  <c r="BN429" i="20"/>
  <c r="BN379" i="20"/>
  <c r="BN423" i="20"/>
  <c r="BN402" i="20"/>
  <c r="BN410" i="20"/>
  <c r="BN458" i="20"/>
  <c r="BN455" i="20"/>
  <c r="BN476" i="20"/>
  <c r="BN489" i="20"/>
  <c r="BN486" i="20"/>
  <c r="BN491" i="20"/>
  <c r="BN184" i="20"/>
  <c r="BN180" i="20"/>
  <c r="BN418" i="20"/>
  <c r="BN440" i="20"/>
  <c r="BN466" i="20"/>
  <c r="BN463" i="20"/>
  <c r="BN484" i="20"/>
  <c r="BN494" i="20"/>
  <c r="BN499" i="20"/>
  <c r="BN188" i="20"/>
  <c r="BN24" i="20"/>
  <c r="BN68" i="20"/>
  <c r="BN86" i="20"/>
  <c r="BN82" i="20"/>
  <c r="BN129" i="20"/>
  <c r="BN117" i="20"/>
  <c r="BN237" i="20"/>
  <c r="BN227" i="20"/>
  <c r="BN285" i="20"/>
  <c r="BN299" i="20"/>
  <c r="BN448" i="20"/>
  <c r="BN456" i="20"/>
  <c r="BN20" i="20"/>
  <c r="BN37" i="20"/>
  <c r="BN58" i="20"/>
  <c r="BN61" i="20"/>
  <c r="BN98" i="20"/>
  <c r="BN137" i="20"/>
  <c r="BN151" i="20"/>
  <c r="BN214" i="20"/>
  <c r="BN207" i="20"/>
  <c r="BN235" i="20"/>
  <c r="BN306" i="20"/>
  <c r="BN292" i="20"/>
  <c r="BN333" i="20"/>
  <c r="BN375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217" i="20"/>
  <c r="BN208" i="20"/>
  <c r="BN212" i="20"/>
  <c r="BN229" i="20"/>
  <c r="BN210" i="20"/>
  <c r="BN218" i="20"/>
  <c r="BN246" i="20"/>
  <c r="BN254" i="20"/>
  <c r="BN283" i="20"/>
  <c r="BN277" i="20"/>
  <c r="BN290" i="20"/>
  <c r="BN311" i="20"/>
  <c r="BN305" i="20"/>
  <c r="BN291" i="20"/>
  <c r="BN320" i="20"/>
  <c r="BN317" i="20"/>
  <c r="BN381" i="20"/>
  <c r="BN362" i="20"/>
  <c r="BN359" i="20"/>
  <c r="BN348" i="20"/>
  <c r="BN345" i="20"/>
  <c r="BN396" i="20"/>
  <c r="BN409" i="20"/>
  <c r="BN398" i="20"/>
  <c r="BN387" i="20"/>
  <c r="BN358" i="20"/>
  <c r="BN339" i="20"/>
  <c r="BN437" i="20"/>
  <c r="BN399" i="20"/>
  <c r="BN434" i="20"/>
  <c r="BN497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206" i="20"/>
  <c r="BN262" i="20"/>
  <c r="BN298" i="20"/>
  <c r="BN279" i="20"/>
  <c r="BN328" i="20"/>
  <c r="BN370" i="20"/>
  <c r="BN367" i="20"/>
  <c r="BN353" i="20"/>
  <c r="BN404" i="20"/>
  <c r="BN406" i="20"/>
  <c r="BN384" i="20"/>
  <c r="BN371" i="20"/>
  <c r="BN420" i="20"/>
  <c r="BN438" i="20"/>
  <c r="BN471" i="20"/>
  <c r="BN492" i="20"/>
  <c r="BN391" i="20"/>
  <c r="BN30" i="20"/>
  <c r="BN57" i="20"/>
  <c r="BN75" i="20"/>
  <c r="BN85" i="20"/>
  <c r="BN143" i="20"/>
  <c r="BN131" i="20"/>
  <c r="BN163" i="20"/>
  <c r="BN189" i="20"/>
  <c r="BN245" i="20"/>
  <c r="BN270" i="20"/>
  <c r="BN250" i="20"/>
  <c r="BN255" i="20"/>
  <c r="BN336" i="20"/>
  <c r="BN314" i="20"/>
  <c r="BN364" i="20"/>
  <c r="BN361" i="20"/>
  <c r="BN414" i="20"/>
  <c r="BN403" i="20"/>
  <c r="BN392" i="20"/>
  <c r="BN334" i="20"/>
  <c r="BN452" i="20"/>
  <c r="BN479" i="20"/>
  <c r="BN500" i="20"/>
  <c r="BN451" i="20"/>
  <c r="BN178" i="20"/>
  <c r="BN294" i="20"/>
  <c r="BN330" i="20"/>
  <c r="BN316" i="20"/>
  <c r="BN355" i="20"/>
  <c r="BN419" i="20"/>
  <c r="BN405" i="20"/>
  <c r="BN383" i="20"/>
  <c r="BN495" i="20"/>
  <c r="BN480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205" i="20"/>
  <c r="BN224" i="20"/>
  <c r="BN215" i="20"/>
  <c r="BN239" i="20"/>
  <c r="BN241" i="20"/>
  <c r="BN243" i="20"/>
  <c r="BN278" i="20"/>
  <c r="BN272" i="20"/>
  <c r="BN258" i="20"/>
  <c r="BN252" i="20"/>
  <c r="BN300" i="20"/>
  <c r="BN286" i="20"/>
  <c r="BN263" i="20"/>
  <c r="BN344" i="20"/>
  <c r="BN341" i="20"/>
  <c r="BN322" i="20"/>
  <c r="BN319" i="20"/>
  <c r="BN309" i="20"/>
  <c r="BN372" i="20"/>
  <c r="BN369" i="20"/>
  <c r="BN323" i="20"/>
  <c r="BN433" i="20"/>
  <c r="BN422" i="20"/>
  <c r="BN411" i="20"/>
  <c r="BN400" i="20"/>
  <c r="BN397" i="20"/>
  <c r="BN386" i="20"/>
  <c r="BN439" i="20"/>
  <c r="BN407" i="20"/>
  <c r="BN315" i="20"/>
  <c r="BN469" i="20"/>
  <c r="BN490" i="20"/>
  <c r="BN487" i="20"/>
  <c r="BN457" i="20"/>
  <c r="BN454" i="20"/>
  <c r="BN459" i="20"/>
  <c r="BN472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203" i="20"/>
  <c r="BN213" i="20"/>
  <c r="BN232" i="20"/>
  <c r="BN221" i="20"/>
  <c r="BN247" i="20"/>
  <c r="BN249" i="20"/>
  <c r="BN257" i="20"/>
  <c r="BN251" i="20"/>
  <c r="BN280" i="20"/>
  <c r="BN266" i="20"/>
  <c r="BN284" i="20"/>
  <c r="BN308" i="20"/>
  <c r="BN288" i="20"/>
  <c r="BN352" i="20"/>
  <c r="BN349" i="20"/>
  <c r="BN327" i="20"/>
  <c r="BN380" i="20"/>
  <c r="BN430" i="20"/>
  <c r="BN408" i="20"/>
  <c r="BN426" i="20"/>
  <c r="BN498" i="20"/>
  <c r="BN467" i="20"/>
  <c r="BN192" i="20"/>
  <c r="BN198" i="20"/>
  <c r="BN191" i="20"/>
  <c r="BN194" i="20"/>
  <c r="BN190" i="20"/>
  <c r="BN195" i="20"/>
  <c r="BN197" i="20"/>
  <c r="BN193" i="20"/>
  <c r="BN196" i="20"/>
  <c r="BN201" i="20"/>
  <c r="BN6" i="20"/>
  <c r="BO4" i="20"/>
  <c r="BO14" i="20" l="1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206" i="20"/>
  <c r="BO177" i="20"/>
  <c r="BO232" i="20"/>
  <c r="BO226" i="20"/>
  <c r="BO205" i="20"/>
  <c r="BO249" i="20"/>
  <c r="BO260" i="20"/>
  <c r="BO254" i="20"/>
  <c r="BO283" i="20"/>
  <c r="BO277" i="20"/>
  <c r="BO298" i="20"/>
  <c r="BO292" i="20"/>
  <c r="BO255" i="20"/>
  <c r="BO299" i="20"/>
  <c r="BO355" i="20"/>
  <c r="BO352" i="20"/>
  <c r="BO341" i="20"/>
  <c r="BO322" i="20"/>
  <c r="BO319" i="20"/>
  <c r="BO304" i="20"/>
  <c r="BO372" i="20"/>
  <c r="BO415" i="20"/>
  <c r="BO428" i="20"/>
  <c r="BO417" i="20"/>
  <c r="BO398" i="20"/>
  <c r="BO395" i="20"/>
  <c r="BO384" i="20"/>
  <c r="BO437" i="20"/>
  <c r="BO431" i="20"/>
  <c r="BO353" i="20"/>
  <c r="BO438" i="20"/>
  <c r="BO464" i="20"/>
  <c r="BO485" i="20"/>
  <c r="BO440" i="20"/>
  <c r="BO460" i="20"/>
  <c r="BO465" i="20"/>
  <c r="BO470" i="20"/>
  <c r="BO491" i="20"/>
  <c r="BO181" i="20"/>
  <c r="BO207" i="20"/>
  <c r="BO329" i="20"/>
  <c r="BO411" i="20"/>
  <c r="BO426" i="20"/>
  <c r="BO458" i="20"/>
  <c r="BO463" i="20"/>
  <c r="BO481" i="20"/>
  <c r="BO184" i="20"/>
  <c r="BO241" i="20"/>
  <c r="BO313" i="20"/>
  <c r="BO378" i="20"/>
  <c r="BO390" i="20"/>
  <c r="BO444" i="20"/>
  <c r="BO457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200" i="20"/>
  <c r="BO214" i="20"/>
  <c r="BO187" i="20"/>
  <c r="BO240" i="20"/>
  <c r="BO234" i="20"/>
  <c r="BO228" i="20"/>
  <c r="BO189" i="20"/>
  <c r="BO268" i="20"/>
  <c r="BO262" i="20"/>
  <c r="BO256" i="20"/>
  <c r="BO285" i="20"/>
  <c r="BO306" i="20"/>
  <c r="BO300" i="20"/>
  <c r="BO286" i="20"/>
  <c r="BO307" i="20"/>
  <c r="BO363" i="20"/>
  <c r="BO360" i="20"/>
  <c r="BO349" i="20"/>
  <c r="BO330" i="20"/>
  <c r="BO327" i="20"/>
  <c r="BO316" i="20"/>
  <c r="BO380" i="20"/>
  <c r="BO342" i="20"/>
  <c r="BO436" i="20"/>
  <c r="BO425" i="20"/>
  <c r="BO406" i="20"/>
  <c r="BO403" i="20"/>
  <c r="BO392" i="20"/>
  <c r="BO445" i="20"/>
  <c r="BO439" i="20"/>
  <c r="BO389" i="20"/>
  <c r="BO446" i="20"/>
  <c r="BO472" i="20"/>
  <c r="BO493" i="20"/>
  <c r="BO455" i="20"/>
  <c r="BO468" i="20"/>
  <c r="BO473" i="20"/>
  <c r="BO478" i="20"/>
  <c r="BO499" i="20"/>
  <c r="BO182" i="20"/>
  <c r="BO143" i="20"/>
  <c r="BO155" i="20"/>
  <c r="BO151" i="20"/>
  <c r="BO199" i="20"/>
  <c r="BO242" i="20"/>
  <c r="BO276" i="20"/>
  <c r="BO264" i="20"/>
  <c r="BO258" i="20"/>
  <c r="BO266" i="20"/>
  <c r="BO294" i="20"/>
  <c r="BO296" i="20"/>
  <c r="BO368" i="20"/>
  <c r="BO338" i="20"/>
  <c r="BO324" i="20"/>
  <c r="BO374" i="20"/>
  <c r="BO433" i="20"/>
  <c r="BO400" i="20"/>
  <c r="BO334" i="20"/>
  <c r="BO447" i="20"/>
  <c r="BO480" i="20"/>
  <c r="BO486" i="20"/>
  <c r="BO252" i="20"/>
  <c r="BO344" i="20"/>
  <c r="BO409" i="20"/>
  <c r="BO477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204" i="20"/>
  <c r="BO248" i="20"/>
  <c r="BO236" i="20"/>
  <c r="BO213" i="20"/>
  <c r="BO270" i="20"/>
  <c r="BO308" i="20"/>
  <c r="BO371" i="20"/>
  <c r="BO357" i="20"/>
  <c r="BO335" i="20"/>
  <c r="BO337" i="20"/>
  <c r="BO414" i="20"/>
  <c r="BO397" i="20"/>
  <c r="BO476" i="20"/>
  <c r="BO179" i="20"/>
  <c r="BO281" i="20"/>
  <c r="BO375" i="20"/>
  <c r="BO387" i="20"/>
  <c r="BO456" i="20"/>
  <c r="BO483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212" i="20"/>
  <c r="BO203" i="20"/>
  <c r="BO215" i="20"/>
  <c r="BO202" i="20"/>
  <c r="BO210" i="20"/>
  <c r="BO244" i="20"/>
  <c r="BO222" i="20"/>
  <c r="BO284" i="20"/>
  <c r="BO278" i="20"/>
  <c r="BO272" i="20"/>
  <c r="BO293" i="20"/>
  <c r="BO287" i="20"/>
  <c r="BO274" i="20"/>
  <c r="BO302" i="20"/>
  <c r="BO315" i="20"/>
  <c r="BO379" i="20"/>
  <c r="BO376" i="20"/>
  <c r="BO365" i="20"/>
  <c r="BO346" i="20"/>
  <c r="BO343" i="20"/>
  <c r="BO332" i="20"/>
  <c r="BO361" i="20"/>
  <c r="BO388" i="20"/>
  <c r="BO369" i="20"/>
  <c r="BO263" i="20"/>
  <c r="BO422" i="20"/>
  <c r="BO419" i="20"/>
  <c r="BO408" i="20"/>
  <c r="BO386" i="20"/>
  <c r="BO366" i="20"/>
  <c r="BO441" i="20"/>
  <c r="BO421" i="20"/>
  <c r="BO488" i="20"/>
  <c r="BO466" i="20"/>
  <c r="BO471" i="20"/>
  <c r="BO484" i="20"/>
  <c r="BO489" i="20"/>
  <c r="BO494" i="20"/>
  <c r="BO186" i="20"/>
  <c r="BO188" i="20"/>
  <c r="BO13" i="20"/>
  <c r="BO54" i="20"/>
  <c r="BO60" i="20"/>
  <c r="BO72" i="20"/>
  <c r="BO94" i="20"/>
  <c r="BO113" i="20"/>
  <c r="BO121" i="20"/>
  <c r="BO164" i="20"/>
  <c r="BO216" i="20"/>
  <c r="BO247" i="20"/>
  <c r="BO275" i="20"/>
  <c r="BO279" i="20"/>
  <c r="BO347" i="20"/>
  <c r="BO314" i="20"/>
  <c r="BO420" i="20"/>
  <c r="BO413" i="20"/>
  <c r="BO410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220" i="20"/>
  <c r="BO211" i="20"/>
  <c r="BO227" i="20"/>
  <c r="BO229" i="20"/>
  <c r="BO223" i="20"/>
  <c r="BO218" i="20"/>
  <c r="BO230" i="20"/>
  <c r="BO257" i="20"/>
  <c r="BO251" i="20"/>
  <c r="BO280" i="20"/>
  <c r="BO301" i="20"/>
  <c r="BO295" i="20"/>
  <c r="BO289" i="20"/>
  <c r="BO310" i="20"/>
  <c r="BO323" i="20"/>
  <c r="BO320" i="20"/>
  <c r="BO312" i="20"/>
  <c r="BO373" i="20"/>
  <c r="BO354" i="20"/>
  <c r="BO351" i="20"/>
  <c r="BO340" i="20"/>
  <c r="BO383" i="20"/>
  <c r="BO396" i="20"/>
  <c r="BO385" i="20"/>
  <c r="BO318" i="20"/>
  <c r="BO430" i="20"/>
  <c r="BO427" i="20"/>
  <c r="BO416" i="20"/>
  <c r="BO442" i="20"/>
  <c r="BO394" i="20"/>
  <c r="BO449" i="20"/>
  <c r="BO443" i="20"/>
  <c r="BO496" i="20"/>
  <c r="BO474" i="20"/>
  <c r="BO479" i="20"/>
  <c r="BO492" i="20"/>
  <c r="BO497" i="20"/>
  <c r="BO459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217" i="20"/>
  <c r="BO224" i="20"/>
  <c r="BO221" i="20"/>
  <c r="BO269" i="20"/>
  <c r="BO291" i="20"/>
  <c r="BO333" i="20"/>
  <c r="BO407" i="20"/>
  <c r="BO358" i="20"/>
  <c r="BO429" i="20"/>
  <c r="BO4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219" i="20"/>
  <c r="BO235" i="20"/>
  <c r="BO237" i="20"/>
  <c r="BO231" i="20"/>
  <c r="BO225" i="20"/>
  <c r="BO238" i="20"/>
  <c r="BO265" i="20"/>
  <c r="BO259" i="20"/>
  <c r="BO253" i="20"/>
  <c r="BO309" i="20"/>
  <c r="BO303" i="20"/>
  <c r="BO297" i="20"/>
  <c r="BO250" i="20"/>
  <c r="BO331" i="20"/>
  <c r="BO328" i="20"/>
  <c r="BO317" i="20"/>
  <c r="BO381" i="20"/>
  <c r="BO362" i="20"/>
  <c r="BO359" i="20"/>
  <c r="BO348" i="20"/>
  <c r="BO391" i="20"/>
  <c r="BO404" i="20"/>
  <c r="BO393" i="20"/>
  <c r="BO350" i="20"/>
  <c r="BO345" i="20"/>
  <c r="BO435" i="20"/>
  <c r="BO424" i="20"/>
  <c r="BO450" i="20"/>
  <c r="BO423" i="20"/>
  <c r="BO402" i="20"/>
  <c r="BO451" i="20"/>
  <c r="BO461" i="20"/>
  <c r="BO482" i="20"/>
  <c r="BO487" i="20"/>
  <c r="BO500" i="20"/>
  <c r="BO453" i="20"/>
  <c r="BO467" i="20"/>
  <c r="BO185" i="20"/>
  <c r="BO290" i="20"/>
  <c r="BO364" i="20"/>
  <c r="BO405" i="20"/>
  <c r="BO498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209" i="20"/>
  <c r="BO208" i="20"/>
  <c r="BO243" i="20"/>
  <c r="BO245" i="20"/>
  <c r="BO239" i="20"/>
  <c r="BO233" i="20"/>
  <c r="BO246" i="20"/>
  <c r="BO273" i="20"/>
  <c r="BO267" i="20"/>
  <c r="BO261" i="20"/>
  <c r="BO271" i="20"/>
  <c r="BO311" i="20"/>
  <c r="BO305" i="20"/>
  <c r="BO282" i="20"/>
  <c r="BO339" i="20"/>
  <c r="BO336" i="20"/>
  <c r="BO325" i="20"/>
  <c r="BO288" i="20"/>
  <c r="BO370" i="20"/>
  <c r="BO367" i="20"/>
  <c r="BO356" i="20"/>
  <c r="BO399" i="20"/>
  <c r="BO412" i="20"/>
  <c r="BO401" i="20"/>
  <c r="BO382" i="20"/>
  <c r="BO377" i="20"/>
  <c r="BO326" i="20"/>
  <c r="BO432" i="20"/>
  <c r="BO321" i="20"/>
  <c r="BO434" i="20"/>
  <c r="BO418" i="20"/>
  <c r="BO448" i="20"/>
  <c r="BO469" i="20"/>
  <c r="BO490" i="20"/>
  <c r="BO495" i="20"/>
  <c r="BO452" i="20"/>
  <c r="BO454" i="20"/>
  <c r="BO475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201" i="20"/>
  <c r="BO6" i="20"/>
  <c r="BP4" i="20"/>
  <c r="BP9" i="20" l="1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219" i="20"/>
  <c r="BP230" i="20"/>
  <c r="BP232" i="20"/>
  <c r="BP226" i="20"/>
  <c r="BP228" i="20"/>
  <c r="BP263" i="20"/>
  <c r="BP257" i="20"/>
  <c r="BP251" i="20"/>
  <c r="BP280" i="20"/>
  <c r="BP301" i="20"/>
  <c r="BP287" i="20"/>
  <c r="BP274" i="20"/>
  <c r="BP302" i="20"/>
  <c r="BP358" i="20"/>
  <c r="BP339" i="20"/>
  <c r="BP336" i="20"/>
  <c r="BP325" i="20"/>
  <c r="BP314" i="20"/>
  <c r="BP378" i="20"/>
  <c r="BP367" i="20"/>
  <c r="BP402" i="20"/>
  <c r="BP415" i="20"/>
  <c r="BP412" i="20"/>
  <c r="BP401" i="20"/>
  <c r="BP398" i="20"/>
  <c r="BP395" i="20"/>
  <c r="BP424" i="20"/>
  <c r="BP442" i="20"/>
  <c r="BP444" i="20"/>
  <c r="BP416" i="20"/>
  <c r="BP483" i="20"/>
  <c r="BP488" i="20"/>
  <c r="BP458" i="20"/>
  <c r="BP471" i="20"/>
  <c r="BP484" i="20"/>
  <c r="BP481" i="20"/>
  <c r="BP486" i="20"/>
  <c r="BP185" i="20"/>
  <c r="BP42" i="20"/>
  <c r="BP86" i="20"/>
  <c r="BP110" i="20"/>
  <c r="BP138" i="20"/>
  <c r="BP148" i="20"/>
  <c r="BP173" i="20"/>
  <c r="BP224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209" i="20"/>
  <c r="BP172" i="20"/>
  <c r="BP238" i="20"/>
  <c r="BP240" i="20"/>
  <c r="BP234" i="20"/>
  <c r="BP236" i="20"/>
  <c r="BP271" i="20"/>
  <c r="BP265" i="20"/>
  <c r="BP259" i="20"/>
  <c r="BP277" i="20"/>
  <c r="BP309" i="20"/>
  <c r="BP295" i="20"/>
  <c r="BP289" i="20"/>
  <c r="BP310" i="20"/>
  <c r="BP366" i="20"/>
  <c r="BP347" i="20"/>
  <c r="BP344" i="20"/>
  <c r="BP333" i="20"/>
  <c r="BP322" i="20"/>
  <c r="BP282" i="20"/>
  <c r="BP375" i="20"/>
  <c r="BP410" i="20"/>
  <c r="BP423" i="20"/>
  <c r="BP420" i="20"/>
  <c r="BP409" i="20"/>
  <c r="BP406" i="20"/>
  <c r="BP403" i="20"/>
  <c r="BP440" i="20"/>
  <c r="BP450" i="20"/>
  <c r="BP353" i="20"/>
  <c r="BP418" i="20"/>
  <c r="BP491" i="20"/>
  <c r="BP496" i="20"/>
  <c r="BP466" i="20"/>
  <c r="BP479" i="20"/>
  <c r="BP492" i="20"/>
  <c r="BP489" i="20"/>
  <c r="BP494" i="20"/>
  <c r="BP180" i="20"/>
  <c r="BP178" i="20"/>
  <c r="BP8" i="20"/>
  <c r="BP82" i="20"/>
  <c r="BP111" i="20"/>
  <c r="BP139" i="20"/>
  <c r="BP167" i="20"/>
  <c r="BP221" i="20"/>
  <c r="BP272" i="20"/>
  <c r="BP308" i="20"/>
  <c r="BP328" i="20"/>
  <c r="BP407" i="20"/>
  <c r="BP392" i="20"/>
  <c r="BP475" i="20"/>
  <c r="BP478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207" i="20"/>
  <c r="BP217" i="20"/>
  <c r="BP202" i="20"/>
  <c r="BP246" i="20"/>
  <c r="BP248" i="20"/>
  <c r="BP242" i="20"/>
  <c r="BP244" i="20"/>
  <c r="BP279" i="20"/>
  <c r="BP273" i="20"/>
  <c r="BP267" i="20"/>
  <c r="BP288" i="20"/>
  <c r="BP253" i="20"/>
  <c r="BP303" i="20"/>
  <c r="BP297" i="20"/>
  <c r="BP250" i="20"/>
  <c r="BP374" i="20"/>
  <c r="BP355" i="20"/>
  <c r="BP352" i="20"/>
  <c r="BP341" i="20"/>
  <c r="BP330" i="20"/>
  <c r="BP319" i="20"/>
  <c r="BP299" i="20"/>
  <c r="BP329" i="20"/>
  <c r="BP431" i="20"/>
  <c r="BP428" i="20"/>
  <c r="BP417" i="20"/>
  <c r="BP414" i="20"/>
  <c r="BP411" i="20"/>
  <c r="BP448" i="20"/>
  <c r="BP321" i="20"/>
  <c r="BP389" i="20"/>
  <c r="BP429" i="20"/>
  <c r="BP499" i="20"/>
  <c r="BP461" i="20"/>
  <c r="BP474" i="20"/>
  <c r="BP487" i="20"/>
  <c r="BP500" i="20"/>
  <c r="BP497" i="20"/>
  <c r="BP181" i="20"/>
  <c r="BP20" i="20"/>
  <c r="BP60" i="20"/>
  <c r="BP94" i="20"/>
  <c r="BP211" i="20"/>
  <c r="BP255" i="20"/>
  <c r="BP317" i="20"/>
  <c r="BP387" i="20"/>
  <c r="BP421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215" i="20"/>
  <c r="BP206" i="20"/>
  <c r="BP210" i="20"/>
  <c r="BP208" i="20"/>
  <c r="BP216" i="20"/>
  <c r="BP223" i="20"/>
  <c r="BP225" i="20"/>
  <c r="BP252" i="20"/>
  <c r="BP281" i="20"/>
  <c r="BP275" i="20"/>
  <c r="BP296" i="20"/>
  <c r="BP285" i="20"/>
  <c r="BP311" i="20"/>
  <c r="BP305" i="20"/>
  <c r="BP318" i="20"/>
  <c r="BP382" i="20"/>
  <c r="BP363" i="20"/>
  <c r="BP360" i="20"/>
  <c r="BP349" i="20"/>
  <c r="BP338" i="20"/>
  <c r="BP327" i="20"/>
  <c r="BP316" i="20"/>
  <c r="BP361" i="20"/>
  <c r="BP324" i="20"/>
  <c r="BP436" i="20"/>
  <c r="BP425" i="20"/>
  <c r="BP422" i="20"/>
  <c r="BP419" i="20"/>
  <c r="BP405" i="20"/>
  <c r="BP413" i="20"/>
  <c r="BP426" i="20"/>
  <c r="BP438" i="20"/>
  <c r="BP443" i="20"/>
  <c r="BP469" i="20"/>
  <c r="BP482" i="20"/>
  <c r="BP495" i="20"/>
  <c r="BP432" i="20"/>
  <c r="BP451" i="20"/>
  <c r="BP186" i="20"/>
  <c r="BP188" i="20"/>
  <c r="BP404" i="20"/>
  <c r="BP480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200" i="20"/>
  <c r="BP214" i="20"/>
  <c r="BP218" i="20"/>
  <c r="BP227" i="20"/>
  <c r="BP229" i="20"/>
  <c r="BP231" i="20"/>
  <c r="BP233" i="20"/>
  <c r="BP260" i="20"/>
  <c r="BP254" i="20"/>
  <c r="BP283" i="20"/>
  <c r="BP304" i="20"/>
  <c r="BP290" i="20"/>
  <c r="BP261" i="20"/>
  <c r="BP313" i="20"/>
  <c r="BP326" i="20"/>
  <c r="BP291" i="20"/>
  <c r="BP371" i="20"/>
  <c r="BP368" i="20"/>
  <c r="BP357" i="20"/>
  <c r="BP346" i="20"/>
  <c r="BP335" i="20"/>
  <c r="BP348" i="20"/>
  <c r="BP383" i="20"/>
  <c r="BP356" i="20"/>
  <c r="BP337" i="20"/>
  <c r="BP433" i="20"/>
  <c r="BP430" i="20"/>
  <c r="BP427" i="20"/>
  <c r="BP437" i="20"/>
  <c r="BP439" i="20"/>
  <c r="BP441" i="20"/>
  <c r="BP446" i="20"/>
  <c r="BP456" i="20"/>
  <c r="BP477" i="20"/>
  <c r="BP490" i="20"/>
  <c r="BP397" i="20"/>
  <c r="BP452" i="20"/>
  <c r="BP454" i="20"/>
  <c r="BP183" i="20"/>
  <c r="BP56" i="20"/>
  <c r="BP222" i="20"/>
  <c r="BP278" i="20"/>
  <c r="BP350" i="20"/>
  <c r="BP381" i="20"/>
  <c r="BP359" i="20"/>
  <c r="BP393" i="20"/>
  <c r="BP434" i="20"/>
  <c r="BP463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204" i="20"/>
  <c r="BP199" i="20"/>
  <c r="BP189" i="20"/>
  <c r="BP235" i="20"/>
  <c r="BP237" i="20"/>
  <c r="BP239" i="20"/>
  <c r="BP241" i="20"/>
  <c r="BP268" i="20"/>
  <c r="BP262" i="20"/>
  <c r="BP256" i="20"/>
  <c r="BP312" i="20"/>
  <c r="BP298" i="20"/>
  <c r="BP292" i="20"/>
  <c r="BP269" i="20"/>
  <c r="BP334" i="20"/>
  <c r="BP315" i="20"/>
  <c r="BP379" i="20"/>
  <c r="BP376" i="20"/>
  <c r="BP365" i="20"/>
  <c r="BP354" i="20"/>
  <c r="BP343" i="20"/>
  <c r="BP380" i="20"/>
  <c r="BP391" i="20"/>
  <c r="BP388" i="20"/>
  <c r="BP369" i="20"/>
  <c r="BP332" i="20"/>
  <c r="BP345" i="20"/>
  <c r="BP435" i="20"/>
  <c r="BP445" i="20"/>
  <c r="BP447" i="20"/>
  <c r="BP449" i="20"/>
  <c r="BP459" i="20"/>
  <c r="BP464" i="20"/>
  <c r="BP485" i="20"/>
  <c r="BP498" i="20"/>
  <c r="BP460" i="20"/>
  <c r="BP457" i="20"/>
  <c r="BP462" i="20"/>
  <c r="BP184" i="20"/>
  <c r="BP49" i="20"/>
  <c r="BP220" i="20"/>
  <c r="BP284" i="20"/>
  <c r="BP293" i="20"/>
  <c r="BP266" i="20"/>
  <c r="BP331" i="20"/>
  <c r="BP394" i="20"/>
  <c r="BP390" i="20"/>
  <c r="BP384" i="20"/>
  <c r="BP473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212" i="20"/>
  <c r="BP203" i="20"/>
  <c r="BP213" i="20"/>
  <c r="BP243" i="20"/>
  <c r="BP245" i="20"/>
  <c r="BP247" i="20"/>
  <c r="BP249" i="20"/>
  <c r="BP276" i="20"/>
  <c r="BP270" i="20"/>
  <c r="BP264" i="20"/>
  <c r="BP258" i="20"/>
  <c r="BP306" i="20"/>
  <c r="BP300" i="20"/>
  <c r="BP286" i="20"/>
  <c r="BP342" i="20"/>
  <c r="BP323" i="20"/>
  <c r="BP320" i="20"/>
  <c r="BP307" i="20"/>
  <c r="BP373" i="20"/>
  <c r="BP362" i="20"/>
  <c r="BP351" i="20"/>
  <c r="BP386" i="20"/>
  <c r="BP399" i="20"/>
  <c r="BP396" i="20"/>
  <c r="BP385" i="20"/>
  <c r="BP364" i="20"/>
  <c r="BP377" i="20"/>
  <c r="BP372" i="20"/>
  <c r="BP453" i="20"/>
  <c r="BP408" i="20"/>
  <c r="BP340" i="20"/>
  <c r="BP467" i="20"/>
  <c r="BP472" i="20"/>
  <c r="BP493" i="20"/>
  <c r="BP455" i="20"/>
  <c r="BP468" i="20"/>
  <c r="BP465" i="20"/>
  <c r="BP470" i="20"/>
  <c r="BP182" i="20"/>
  <c r="BP26" i="20"/>
  <c r="BP98" i="20"/>
  <c r="BP124" i="20"/>
  <c r="BP126" i="20"/>
  <c r="BP128" i="20"/>
  <c r="BP205" i="20"/>
  <c r="BP294" i="20"/>
  <c r="BP370" i="20"/>
  <c r="BP400" i="20"/>
  <c r="BP476" i="20"/>
  <c r="BP195" i="20"/>
  <c r="BP197" i="20"/>
  <c r="BP193" i="20"/>
  <c r="BP198" i="20"/>
  <c r="BP190" i="20"/>
  <c r="BP191" i="20"/>
  <c r="BP192" i="20"/>
  <c r="BP196" i="20"/>
  <c r="BP194" i="20"/>
  <c r="BP201" i="20"/>
  <c r="BP6" i="20"/>
  <c r="BQ4" i="20"/>
  <c r="BQ12" i="20" l="1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200" i="20"/>
  <c r="BQ189" i="20"/>
  <c r="BQ230" i="20"/>
  <c r="BQ224" i="20"/>
  <c r="BQ211" i="20"/>
  <c r="BQ247" i="20"/>
  <c r="BQ258" i="20"/>
  <c r="BQ252" i="20"/>
  <c r="BQ281" i="20"/>
  <c r="BQ275" i="20"/>
  <c r="BQ296" i="20"/>
  <c r="BQ285" i="20"/>
  <c r="BQ311" i="20"/>
  <c r="BQ305" i="20"/>
  <c r="BQ369" i="20"/>
  <c r="BQ358" i="20"/>
  <c r="BQ339" i="20"/>
  <c r="BQ336" i="20"/>
  <c r="BQ325" i="20"/>
  <c r="BQ314" i="20"/>
  <c r="BQ378" i="20"/>
  <c r="BQ348" i="20"/>
  <c r="BQ434" i="20"/>
  <c r="BQ423" i="20"/>
  <c r="BQ412" i="20"/>
  <c r="BQ393" i="20"/>
  <c r="BQ390" i="20"/>
  <c r="BQ421" i="20"/>
  <c r="BQ448" i="20"/>
  <c r="BQ442" i="20"/>
  <c r="BQ449" i="20"/>
  <c r="BQ494" i="20"/>
  <c r="BQ438" i="20"/>
  <c r="BQ416" i="20"/>
  <c r="BQ474" i="20"/>
  <c r="BQ487" i="20"/>
  <c r="BQ500" i="20"/>
  <c r="BQ489" i="20"/>
  <c r="BQ181" i="20"/>
  <c r="BQ44" i="20"/>
  <c r="BQ328" i="20"/>
  <c r="BQ419" i="20"/>
  <c r="BQ479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204" i="20"/>
  <c r="BQ205" i="20"/>
  <c r="BQ238" i="20"/>
  <c r="BQ232" i="20"/>
  <c r="BQ221" i="20"/>
  <c r="BQ175" i="20"/>
  <c r="BQ266" i="20"/>
  <c r="BQ260" i="20"/>
  <c r="BQ254" i="20"/>
  <c r="BQ283" i="20"/>
  <c r="BQ304" i="20"/>
  <c r="BQ290" i="20"/>
  <c r="BQ261" i="20"/>
  <c r="BQ313" i="20"/>
  <c r="BQ377" i="20"/>
  <c r="BQ366" i="20"/>
  <c r="BQ347" i="20"/>
  <c r="BQ344" i="20"/>
  <c r="BQ333" i="20"/>
  <c r="BQ322" i="20"/>
  <c r="BQ335" i="20"/>
  <c r="BQ380" i="20"/>
  <c r="BQ343" i="20"/>
  <c r="BQ431" i="20"/>
  <c r="BQ420" i="20"/>
  <c r="BQ401" i="20"/>
  <c r="BQ398" i="20"/>
  <c r="BQ432" i="20"/>
  <c r="BQ359" i="20"/>
  <c r="BQ395" i="20"/>
  <c r="BQ340" i="20"/>
  <c r="BQ429" i="20"/>
  <c r="BQ450" i="20"/>
  <c r="BQ461" i="20"/>
  <c r="BQ482" i="20"/>
  <c r="BQ495" i="20"/>
  <c r="BQ446" i="20"/>
  <c r="BQ497" i="20"/>
  <c r="BQ184" i="20"/>
  <c r="BQ18" i="20"/>
  <c r="BQ59" i="20"/>
  <c r="BQ85" i="20"/>
  <c r="BQ83" i="20"/>
  <c r="BQ125" i="20"/>
  <c r="BQ134" i="20"/>
  <c r="BQ162" i="20"/>
  <c r="BQ203" i="20"/>
  <c r="BQ279" i="20"/>
  <c r="BQ253" i="20"/>
  <c r="BQ350" i="20"/>
  <c r="BQ316" i="20"/>
  <c r="BQ385" i="20"/>
  <c r="BQ441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202" i="20"/>
  <c r="BQ212" i="20"/>
  <c r="BQ213" i="20"/>
  <c r="BQ246" i="20"/>
  <c r="BQ240" i="20"/>
  <c r="BQ226" i="20"/>
  <c r="BQ219" i="20"/>
  <c r="BQ274" i="20"/>
  <c r="BQ268" i="20"/>
  <c r="BQ262" i="20"/>
  <c r="BQ264" i="20"/>
  <c r="BQ312" i="20"/>
  <c r="BQ298" i="20"/>
  <c r="BQ292" i="20"/>
  <c r="BQ321" i="20"/>
  <c r="BQ310" i="20"/>
  <c r="BQ374" i="20"/>
  <c r="BQ355" i="20"/>
  <c r="BQ352" i="20"/>
  <c r="BQ341" i="20"/>
  <c r="BQ330" i="20"/>
  <c r="BQ367" i="20"/>
  <c r="BQ386" i="20"/>
  <c r="BQ375" i="20"/>
  <c r="BQ294" i="20"/>
  <c r="BQ428" i="20"/>
  <c r="BQ409" i="20"/>
  <c r="BQ406" i="20"/>
  <c r="BQ443" i="20"/>
  <c r="BQ387" i="20"/>
  <c r="BQ439" i="20"/>
  <c r="BQ451" i="20"/>
  <c r="BQ459" i="20"/>
  <c r="BQ456" i="20"/>
  <c r="BQ469" i="20"/>
  <c r="BQ490" i="20"/>
  <c r="BQ384" i="20"/>
  <c r="BQ452" i="20"/>
  <c r="BQ183" i="20"/>
  <c r="BQ182" i="20"/>
  <c r="BQ11" i="20"/>
  <c r="BQ63" i="20"/>
  <c r="BQ81" i="20"/>
  <c r="BQ106" i="20"/>
  <c r="BQ119" i="20"/>
  <c r="BQ174" i="20"/>
  <c r="BQ222" i="20"/>
  <c r="BQ250" i="20"/>
  <c r="BQ297" i="20"/>
  <c r="BQ317" i="20"/>
  <c r="BQ415" i="20"/>
  <c r="BQ440" i="20"/>
  <c r="BQ466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210" i="20"/>
  <c r="BQ220" i="20"/>
  <c r="BQ225" i="20"/>
  <c r="BQ208" i="20"/>
  <c r="BQ248" i="20"/>
  <c r="BQ234" i="20"/>
  <c r="BQ228" i="20"/>
  <c r="BQ282" i="20"/>
  <c r="BQ276" i="20"/>
  <c r="BQ270" i="20"/>
  <c r="BQ291" i="20"/>
  <c r="BQ272" i="20"/>
  <c r="BQ306" i="20"/>
  <c r="BQ300" i="20"/>
  <c r="BQ329" i="20"/>
  <c r="BQ318" i="20"/>
  <c r="BQ382" i="20"/>
  <c r="BQ363" i="20"/>
  <c r="BQ360" i="20"/>
  <c r="BQ349" i="20"/>
  <c r="BQ338" i="20"/>
  <c r="BQ389" i="20"/>
  <c r="BQ394" i="20"/>
  <c r="BQ383" i="20"/>
  <c r="BQ324" i="20"/>
  <c r="BQ436" i="20"/>
  <c r="BQ417" i="20"/>
  <c r="BQ414" i="20"/>
  <c r="BQ372" i="20"/>
  <c r="BQ427" i="20"/>
  <c r="BQ447" i="20"/>
  <c r="BQ454" i="20"/>
  <c r="BQ467" i="20"/>
  <c r="BQ464" i="20"/>
  <c r="BQ477" i="20"/>
  <c r="BQ498" i="20"/>
  <c r="BQ460" i="20"/>
  <c r="BQ453" i="20"/>
  <c r="BQ180" i="20"/>
  <c r="BQ188" i="20"/>
  <c r="BQ185" i="20"/>
  <c r="BQ23" i="20"/>
  <c r="BQ99" i="20"/>
  <c r="BQ140" i="20"/>
  <c r="BQ168" i="20"/>
  <c r="BQ214" i="20"/>
  <c r="BQ239" i="20"/>
  <c r="BQ267" i="20"/>
  <c r="BQ303" i="20"/>
  <c r="BQ331" i="20"/>
  <c r="BQ370" i="20"/>
  <c r="BQ411" i="20"/>
  <c r="BQ499" i="20"/>
  <c r="BQ492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218" i="20"/>
  <c r="BQ209" i="20"/>
  <c r="BQ233" i="20"/>
  <c r="BQ227" i="20"/>
  <c r="BQ216" i="20"/>
  <c r="BQ242" i="20"/>
  <c r="BQ236" i="20"/>
  <c r="BQ255" i="20"/>
  <c r="BQ284" i="20"/>
  <c r="BQ278" i="20"/>
  <c r="BQ299" i="20"/>
  <c r="BQ293" i="20"/>
  <c r="BQ280" i="20"/>
  <c r="BQ308" i="20"/>
  <c r="BQ337" i="20"/>
  <c r="BQ326" i="20"/>
  <c r="BQ286" i="20"/>
  <c r="BQ371" i="20"/>
  <c r="BQ368" i="20"/>
  <c r="BQ357" i="20"/>
  <c r="BQ346" i="20"/>
  <c r="BQ397" i="20"/>
  <c r="BQ402" i="20"/>
  <c r="BQ391" i="20"/>
  <c r="BQ356" i="20"/>
  <c r="BQ269" i="20"/>
  <c r="BQ425" i="20"/>
  <c r="BQ422" i="20"/>
  <c r="BQ392" i="20"/>
  <c r="BQ437" i="20"/>
  <c r="BQ408" i="20"/>
  <c r="BQ462" i="20"/>
  <c r="BQ475" i="20"/>
  <c r="BQ472" i="20"/>
  <c r="BQ485" i="20"/>
  <c r="BQ455" i="20"/>
  <c r="BQ468" i="20"/>
  <c r="BQ457" i="20"/>
  <c r="BQ35" i="20"/>
  <c r="BQ89" i="20"/>
  <c r="BQ131" i="20"/>
  <c r="BQ215" i="20"/>
  <c r="BQ245" i="20"/>
  <c r="BQ273" i="20"/>
  <c r="BQ361" i="20"/>
  <c r="BQ381" i="20"/>
  <c r="BQ426" i="20"/>
  <c r="BQ364" i="20"/>
  <c r="BQ486" i="20"/>
  <c r="BQ48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217" i="20"/>
  <c r="BQ241" i="20"/>
  <c r="BQ235" i="20"/>
  <c r="BQ229" i="20"/>
  <c r="BQ223" i="20"/>
  <c r="BQ244" i="20"/>
  <c r="BQ263" i="20"/>
  <c r="BQ257" i="20"/>
  <c r="BQ251" i="20"/>
  <c r="BQ307" i="20"/>
  <c r="BQ301" i="20"/>
  <c r="BQ287" i="20"/>
  <c r="BQ256" i="20"/>
  <c r="BQ345" i="20"/>
  <c r="BQ334" i="20"/>
  <c r="BQ315" i="20"/>
  <c r="BQ379" i="20"/>
  <c r="BQ376" i="20"/>
  <c r="BQ365" i="20"/>
  <c r="BQ354" i="20"/>
  <c r="BQ405" i="20"/>
  <c r="BQ410" i="20"/>
  <c r="BQ399" i="20"/>
  <c r="BQ388" i="20"/>
  <c r="BQ319" i="20"/>
  <c r="BQ433" i="20"/>
  <c r="BQ430" i="20"/>
  <c r="BQ424" i="20"/>
  <c r="BQ445" i="20"/>
  <c r="BQ444" i="20"/>
  <c r="BQ470" i="20"/>
  <c r="BQ483" i="20"/>
  <c r="BQ480" i="20"/>
  <c r="BQ493" i="20"/>
  <c r="BQ463" i="20"/>
  <c r="BQ476" i="20"/>
  <c r="BQ465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207" i="20"/>
  <c r="BQ206" i="20"/>
  <c r="BQ199" i="20"/>
  <c r="BQ243" i="20"/>
  <c r="BQ237" i="20"/>
  <c r="BQ231" i="20"/>
  <c r="BQ249" i="20"/>
  <c r="BQ271" i="20"/>
  <c r="BQ265" i="20"/>
  <c r="BQ259" i="20"/>
  <c r="BQ277" i="20"/>
  <c r="BQ309" i="20"/>
  <c r="BQ295" i="20"/>
  <c r="BQ289" i="20"/>
  <c r="BQ353" i="20"/>
  <c r="BQ342" i="20"/>
  <c r="BQ323" i="20"/>
  <c r="BQ320" i="20"/>
  <c r="BQ302" i="20"/>
  <c r="BQ373" i="20"/>
  <c r="BQ362" i="20"/>
  <c r="BQ413" i="20"/>
  <c r="BQ418" i="20"/>
  <c r="BQ407" i="20"/>
  <c r="BQ396" i="20"/>
  <c r="BQ351" i="20"/>
  <c r="BQ332" i="20"/>
  <c r="BQ327" i="20"/>
  <c r="BQ435" i="20"/>
  <c r="BQ400" i="20"/>
  <c r="BQ403" i="20"/>
  <c r="BQ478" i="20"/>
  <c r="BQ491" i="20"/>
  <c r="BQ488" i="20"/>
  <c r="BQ458" i="20"/>
  <c r="BQ471" i="20"/>
  <c r="BQ484" i="20"/>
  <c r="BQ473" i="20"/>
  <c r="BQ179" i="20"/>
  <c r="BQ288" i="20"/>
  <c r="BQ404" i="20"/>
  <c r="BQ496" i="20"/>
  <c r="BQ191" i="20"/>
  <c r="BQ197" i="20"/>
  <c r="BQ198" i="20"/>
  <c r="BQ190" i="20"/>
  <c r="BQ192" i="20"/>
  <c r="BQ196" i="20"/>
  <c r="BQ195" i="20"/>
  <c r="BQ193" i="20"/>
  <c r="BQ194" i="20"/>
  <c r="BQ201" i="20"/>
  <c r="BQ6" i="20"/>
  <c r="BR4" i="20"/>
  <c r="BR7" i="20" l="1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217" i="20"/>
  <c r="BR214" i="20"/>
  <c r="BR246" i="20"/>
  <c r="BR248" i="20"/>
  <c r="BR242" i="20"/>
  <c r="BR269" i="20"/>
  <c r="BR282" i="20"/>
  <c r="BR276" i="20"/>
  <c r="BR270" i="20"/>
  <c r="BR264" i="20"/>
  <c r="BR312" i="20"/>
  <c r="BR306" i="20"/>
  <c r="BR300" i="20"/>
  <c r="BR348" i="20"/>
  <c r="BR345" i="20"/>
  <c r="BR334" i="20"/>
  <c r="BR323" i="20"/>
  <c r="BR320" i="20"/>
  <c r="BR297" i="20"/>
  <c r="BR373" i="20"/>
  <c r="BR416" i="20"/>
  <c r="BR421" i="20"/>
  <c r="BR410" i="20"/>
  <c r="BR399" i="20"/>
  <c r="BR396" i="20"/>
  <c r="BR385" i="20"/>
  <c r="BR438" i="20"/>
  <c r="BR406" i="20"/>
  <c r="BR445" i="20"/>
  <c r="BR422" i="20"/>
  <c r="BR453" i="20"/>
  <c r="BR462" i="20"/>
  <c r="BR483" i="20"/>
  <c r="BR496" i="20"/>
  <c r="BR458" i="20"/>
  <c r="BR471" i="20"/>
  <c r="BR492" i="20"/>
  <c r="BR186" i="20"/>
  <c r="BR35" i="20"/>
  <c r="BR279" i="20"/>
  <c r="BR389" i="20"/>
  <c r="BR430" i="20"/>
  <c r="BR490" i="20"/>
  <c r="BR26" i="20"/>
  <c r="BR87" i="20"/>
  <c r="BR133" i="20"/>
  <c r="BR155" i="20"/>
  <c r="BR221" i="20"/>
  <c r="BR288" i="20"/>
  <c r="BR363" i="20"/>
  <c r="BR375" i="20"/>
  <c r="BR359" i="20"/>
  <c r="BR498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207" i="20"/>
  <c r="BR170" i="20"/>
  <c r="BR225" i="20"/>
  <c r="BR227" i="20"/>
  <c r="BR229" i="20"/>
  <c r="BR206" i="20"/>
  <c r="BR277" i="20"/>
  <c r="BR255" i="20"/>
  <c r="BR284" i="20"/>
  <c r="BR278" i="20"/>
  <c r="BR291" i="20"/>
  <c r="BR272" i="20"/>
  <c r="BR280" i="20"/>
  <c r="BR308" i="20"/>
  <c r="BR356" i="20"/>
  <c r="BR353" i="20"/>
  <c r="BR342" i="20"/>
  <c r="BR331" i="20"/>
  <c r="BR328" i="20"/>
  <c r="BR317" i="20"/>
  <c r="BR381" i="20"/>
  <c r="BR256" i="20"/>
  <c r="BR429" i="20"/>
  <c r="BR418" i="20"/>
  <c r="BR407" i="20"/>
  <c r="BR404" i="20"/>
  <c r="BR393" i="20"/>
  <c r="BR446" i="20"/>
  <c r="BR424" i="20"/>
  <c r="BR346" i="20"/>
  <c r="BR439" i="20"/>
  <c r="BR457" i="20"/>
  <c r="BR470" i="20"/>
  <c r="BR491" i="20"/>
  <c r="BR403" i="20"/>
  <c r="BR466" i="20"/>
  <c r="BR479" i="20"/>
  <c r="BR500" i="20"/>
  <c r="BR185" i="20"/>
  <c r="BR37" i="20"/>
  <c r="BR125" i="20"/>
  <c r="BR162" i="20"/>
  <c r="BR239" i="20"/>
  <c r="BR316" i="20"/>
  <c r="BR384" i="20"/>
  <c r="BR417" i="20"/>
  <c r="BR494" i="20"/>
  <c r="BR47" i="20"/>
  <c r="BR228" i="20"/>
  <c r="BR321" i="20"/>
  <c r="BR386" i="20"/>
  <c r="BR444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205" i="20"/>
  <c r="BR215" i="20"/>
  <c r="BR208" i="20"/>
  <c r="BR233" i="20"/>
  <c r="BR235" i="20"/>
  <c r="BR237" i="20"/>
  <c r="BR223" i="20"/>
  <c r="BR285" i="20"/>
  <c r="BR263" i="20"/>
  <c r="BR257" i="20"/>
  <c r="BR251" i="20"/>
  <c r="BR299" i="20"/>
  <c r="BR293" i="20"/>
  <c r="BR287" i="20"/>
  <c r="BR289" i="20"/>
  <c r="BR364" i="20"/>
  <c r="BR361" i="20"/>
  <c r="BR350" i="20"/>
  <c r="BR339" i="20"/>
  <c r="BR336" i="20"/>
  <c r="BR325" i="20"/>
  <c r="BR322" i="20"/>
  <c r="BR335" i="20"/>
  <c r="BR437" i="20"/>
  <c r="BR426" i="20"/>
  <c r="BR415" i="20"/>
  <c r="BR412" i="20"/>
  <c r="BR401" i="20"/>
  <c r="BR327" i="20"/>
  <c r="BR435" i="20"/>
  <c r="BR414" i="20"/>
  <c r="BR447" i="20"/>
  <c r="BR465" i="20"/>
  <c r="BR478" i="20"/>
  <c r="BR499" i="20"/>
  <c r="BR461" i="20"/>
  <c r="BR474" i="20"/>
  <c r="BR487" i="20"/>
  <c r="BR179" i="20"/>
  <c r="BR181" i="20"/>
  <c r="BR8" i="20"/>
  <c r="BR61" i="20"/>
  <c r="BR71" i="20"/>
  <c r="BR98" i="20"/>
  <c r="BR100" i="20"/>
  <c r="BR140" i="20"/>
  <c r="BR176" i="20"/>
  <c r="BR199" i="20"/>
  <c r="BR250" i="20"/>
  <c r="BR303" i="20"/>
  <c r="BR366" i="20"/>
  <c r="BR362" i="20"/>
  <c r="BR428" i="20"/>
  <c r="BR481" i="20"/>
  <c r="BR460" i="20"/>
  <c r="BR16" i="20"/>
  <c r="BR101" i="20"/>
  <c r="BR167" i="20"/>
  <c r="BR202" i="20"/>
  <c r="BR247" i="20"/>
  <c r="BR294" i="20"/>
  <c r="BR305" i="20"/>
  <c r="BR397" i="20"/>
  <c r="BR443" i="20"/>
  <c r="BR472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213" i="20"/>
  <c r="BR200" i="20"/>
  <c r="BR216" i="20"/>
  <c r="BR241" i="20"/>
  <c r="BR243" i="20"/>
  <c r="BR245" i="20"/>
  <c r="BR231" i="20"/>
  <c r="BR249" i="20"/>
  <c r="BR271" i="20"/>
  <c r="BR265" i="20"/>
  <c r="BR283" i="20"/>
  <c r="BR307" i="20"/>
  <c r="BR301" i="20"/>
  <c r="BR295" i="20"/>
  <c r="BR313" i="20"/>
  <c r="BR372" i="20"/>
  <c r="BR369" i="20"/>
  <c r="BR358" i="20"/>
  <c r="BR347" i="20"/>
  <c r="BR344" i="20"/>
  <c r="BR333" i="20"/>
  <c r="BR354" i="20"/>
  <c r="BR367" i="20"/>
  <c r="BR330" i="20"/>
  <c r="BR434" i="20"/>
  <c r="BR423" i="20"/>
  <c r="BR420" i="20"/>
  <c r="BR409" i="20"/>
  <c r="BR411" i="20"/>
  <c r="BR440" i="20"/>
  <c r="BR419" i="20"/>
  <c r="BR378" i="20"/>
  <c r="BR473" i="20"/>
  <c r="BR486" i="20"/>
  <c r="BR456" i="20"/>
  <c r="BR469" i="20"/>
  <c r="BR482" i="20"/>
  <c r="BR495" i="20"/>
  <c r="BR178" i="20"/>
  <c r="BR188" i="20"/>
  <c r="BR20" i="20"/>
  <c r="BR46" i="20"/>
  <c r="BR68" i="20"/>
  <c r="BR91" i="20"/>
  <c r="BR112" i="20"/>
  <c r="BR159" i="20"/>
  <c r="BR142" i="20"/>
  <c r="BR219" i="20"/>
  <c r="BR211" i="20"/>
  <c r="BR286" i="20"/>
  <c r="BR380" i="20"/>
  <c r="BR355" i="20"/>
  <c r="BR343" i="20"/>
  <c r="BR432" i="20"/>
  <c r="BR390" i="20"/>
  <c r="BR477" i="20"/>
  <c r="BR9" i="20"/>
  <c r="BR72" i="20"/>
  <c r="BR99" i="20"/>
  <c r="BR108" i="20"/>
  <c r="BR127" i="20"/>
  <c r="BR149" i="20"/>
  <c r="BR224" i="20"/>
  <c r="BR281" i="20"/>
  <c r="BR324" i="20"/>
  <c r="BR349" i="20"/>
  <c r="BR436" i="20"/>
  <c r="BR489" i="20"/>
  <c r="BR468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210" i="20"/>
  <c r="BR220" i="20"/>
  <c r="BR236" i="20"/>
  <c r="BR230" i="20"/>
  <c r="BR232" i="20"/>
  <c r="BR226" i="20"/>
  <c r="BR253" i="20"/>
  <c r="BR266" i="20"/>
  <c r="BR260" i="20"/>
  <c r="BR254" i="20"/>
  <c r="BR302" i="20"/>
  <c r="BR296" i="20"/>
  <c r="BR290" i="20"/>
  <c r="BR275" i="20"/>
  <c r="BR332" i="20"/>
  <c r="BR329" i="20"/>
  <c r="BR318" i="20"/>
  <c r="BR382" i="20"/>
  <c r="BR371" i="20"/>
  <c r="BR368" i="20"/>
  <c r="BR357" i="20"/>
  <c r="BR400" i="20"/>
  <c r="BR405" i="20"/>
  <c r="BR394" i="20"/>
  <c r="BR383" i="20"/>
  <c r="BR370" i="20"/>
  <c r="BR319" i="20"/>
  <c r="BR433" i="20"/>
  <c r="BR451" i="20"/>
  <c r="BR387" i="20"/>
  <c r="BR450" i="20"/>
  <c r="BR452" i="20"/>
  <c r="BR497" i="20"/>
  <c r="BR467" i="20"/>
  <c r="BR480" i="20"/>
  <c r="BR493" i="20"/>
  <c r="BR455" i="20"/>
  <c r="BR476" i="20"/>
  <c r="BR184" i="20"/>
  <c r="BR119" i="20"/>
  <c r="BR259" i="20"/>
  <c r="BR352" i="20"/>
  <c r="BR43" i="20"/>
  <c r="BR121" i="20"/>
  <c r="BR222" i="20"/>
  <c r="BR252" i="20"/>
  <c r="BR311" i="20"/>
  <c r="BR360" i="20"/>
  <c r="BR338" i="20"/>
  <c r="BR442" i="20"/>
  <c r="BR485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218" i="20"/>
  <c r="BR209" i="20"/>
  <c r="BR244" i="20"/>
  <c r="BR238" i="20"/>
  <c r="BR240" i="20"/>
  <c r="BR234" i="20"/>
  <c r="BR261" i="20"/>
  <c r="BR274" i="20"/>
  <c r="BR268" i="20"/>
  <c r="BR262" i="20"/>
  <c r="BR310" i="20"/>
  <c r="BR304" i="20"/>
  <c r="BR298" i="20"/>
  <c r="BR292" i="20"/>
  <c r="BR340" i="20"/>
  <c r="BR337" i="20"/>
  <c r="BR326" i="20"/>
  <c r="BR315" i="20"/>
  <c r="BR379" i="20"/>
  <c r="BR376" i="20"/>
  <c r="BR365" i="20"/>
  <c r="BR408" i="20"/>
  <c r="BR413" i="20"/>
  <c r="BR402" i="20"/>
  <c r="BR391" i="20"/>
  <c r="BR388" i="20"/>
  <c r="BR351" i="20"/>
  <c r="BR398" i="20"/>
  <c r="BR314" i="20"/>
  <c r="BR427" i="20"/>
  <c r="BR395" i="20"/>
  <c r="BR441" i="20"/>
  <c r="BR454" i="20"/>
  <c r="BR475" i="20"/>
  <c r="BR488" i="20"/>
  <c r="BR449" i="20"/>
  <c r="BR463" i="20"/>
  <c r="BR484" i="20"/>
  <c r="BR180" i="20"/>
  <c r="BR33" i="20"/>
  <c r="BR139" i="20"/>
  <c r="BR153" i="20"/>
  <c r="BR204" i="20"/>
  <c r="BR203" i="20"/>
  <c r="BR273" i="20"/>
  <c r="BR309" i="20"/>
  <c r="BR377" i="20"/>
  <c r="BR341" i="20"/>
  <c r="BR431" i="20"/>
  <c r="BR448" i="20"/>
  <c r="BR464" i="20"/>
  <c r="BR182" i="20"/>
  <c r="BR10" i="20"/>
  <c r="BR69" i="20"/>
  <c r="BR76" i="20"/>
  <c r="BR147" i="20"/>
  <c r="BR161" i="20"/>
  <c r="BR212" i="20"/>
  <c r="BR258" i="20"/>
  <c r="BR267" i="20"/>
  <c r="BR374" i="20"/>
  <c r="BR392" i="20"/>
  <c r="BR425" i="20"/>
  <c r="BR459" i="20"/>
  <c r="BR197" i="20"/>
  <c r="BR191" i="20"/>
  <c r="BR196" i="20"/>
  <c r="BR198" i="20"/>
  <c r="BR194" i="20"/>
  <c r="BR192" i="20"/>
  <c r="BR195" i="20"/>
  <c r="BR193" i="20"/>
  <c r="BR190" i="20"/>
  <c r="BR201" i="20"/>
  <c r="BR6" i="20"/>
  <c r="BS4" i="20"/>
  <c r="BS10" i="20" l="1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210" i="20"/>
  <c r="BS212" i="20"/>
  <c r="BS223" i="20"/>
  <c r="BS225" i="20"/>
  <c r="BS227" i="20"/>
  <c r="BS229" i="20"/>
  <c r="BS272" i="20"/>
  <c r="BS250" i="20"/>
  <c r="BS279" i="20"/>
  <c r="BS273" i="20"/>
  <c r="BS283" i="20"/>
  <c r="BS307" i="20"/>
  <c r="BS301" i="20"/>
  <c r="BS295" i="20"/>
  <c r="BS351" i="20"/>
  <c r="BS348" i="20"/>
  <c r="BS345" i="20"/>
  <c r="BS334" i="20"/>
  <c r="BS323" i="20"/>
  <c r="BS275" i="20"/>
  <c r="BS376" i="20"/>
  <c r="BS322" i="20"/>
  <c r="BS432" i="20"/>
  <c r="BS421" i="20"/>
  <c r="BS410" i="20"/>
  <c r="BS399" i="20"/>
  <c r="BS396" i="20"/>
  <c r="BS417" i="20"/>
  <c r="BS451" i="20"/>
  <c r="BS445" i="20"/>
  <c r="BS409" i="20"/>
  <c r="BS476" i="20"/>
  <c r="BS481" i="20"/>
  <c r="BS486" i="20"/>
  <c r="BS499" i="20"/>
  <c r="BS461" i="20"/>
  <c r="BS474" i="20"/>
  <c r="BS487" i="20"/>
  <c r="BS181" i="20"/>
  <c r="BS216" i="20"/>
  <c r="BS288" i="20"/>
  <c r="BS364" i="20"/>
  <c r="BS350" i="20"/>
  <c r="BS384" i="20"/>
  <c r="BS437" i="20"/>
  <c r="BS449" i="20"/>
  <c r="BS414" i="20"/>
  <c r="BS492" i="20"/>
  <c r="BS464" i="20"/>
  <c r="BS490" i="20"/>
  <c r="BS179" i="20"/>
  <c r="BS221" i="20"/>
  <c r="BS291" i="20"/>
  <c r="BS329" i="20"/>
  <c r="BS416" i="20"/>
  <c r="BS370" i="20"/>
  <c r="BS460" i="20"/>
  <c r="BS471" i="20"/>
  <c r="BS34" i="20"/>
  <c r="BS71" i="20"/>
  <c r="BS108" i="20"/>
  <c r="BS132" i="20"/>
  <c r="BS204" i="20"/>
  <c r="BS264" i="20"/>
  <c r="BS251" i="20"/>
  <c r="BS340" i="20"/>
  <c r="BS368" i="20"/>
  <c r="BS391" i="20"/>
  <c r="BS427" i="20"/>
  <c r="BS390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208" i="20"/>
  <c r="BS218" i="20"/>
  <c r="BS220" i="20"/>
  <c r="BS231" i="20"/>
  <c r="BS233" i="20"/>
  <c r="BS235" i="20"/>
  <c r="BS237" i="20"/>
  <c r="BS280" i="20"/>
  <c r="BS258" i="20"/>
  <c r="BS252" i="20"/>
  <c r="BS281" i="20"/>
  <c r="BS286" i="20"/>
  <c r="BS259" i="20"/>
  <c r="BS309" i="20"/>
  <c r="BS303" i="20"/>
  <c r="BS359" i="20"/>
  <c r="BS356" i="20"/>
  <c r="BS353" i="20"/>
  <c r="BS342" i="20"/>
  <c r="BS331" i="20"/>
  <c r="BS320" i="20"/>
  <c r="BS292" i="20"/>
  <c r="BS354" i="20"/>
  <c r="BS317" i="20"/>
  <c r="BS429" i="20"/>
  <c r="BS418" i="20"/>
  <c r="BS407" i="20"/>
  <c r="BS404" i="20"/>
  <c r="BS441" i="20"/>
  <c r="BS314" i="20"/>
  <c r="BS346" i="20"/>
  <c r="BS422" i="20"/>
  <c r="BS484" i="20"/>
  <c r="BS489" i="20"/>
  <c r="BS494" i="20"/>
  <c r="BS456" i="20"/>
  <c r="BS469" i="20"/>
  <c r="BS482" i="20"/>
  <c r="BS495" i="20"/>
  <c r="BS182" i="20"/>
  <c r="BS149" i="20"/>
  <c r="BS165" i="20"/>
  <c r="BS239" i="20"/>
  <c r="BS243" i="20"/>
  <c r="BS245" i="20"/>
  <c r="BS266" i="20"/>
  <c r="BS260" i="20"/>
  <c r="BS294" i="20"/>
  <c r="BS267" i="20"/>
  <c r="BS311" i="20"/>
  <c r="BS361" i="20"/>
  <c r="BS339" i="20"/>
  <c r="BS341" i="20"/>
  <c r="BS349" i="20"/>
  <c r="BS426" i="20"/>
  <c r="BS412" i="20"/>
  <c r="BS406" i="20"/>
  <c r="BS433" i="20"/>
  <c r="BS378" i="20"/>
  <c r="BS477" i="20"/>
  <c r="BS178" i="20"/>
  <c r="BS160" i="20"/>
  <c r="BS257" i="20"/>
  <c r="BS335" i="20"/>
  <c r="BS360" i="20"/>
  <c r="BS394" i="20"/>
  <c r="BS450" i="20"/>
  <c r="BS496" i="20"/>
  <c r="BS27" i="20"/>
  <c r="BS65" i="20"/>
  <c r="BS88" i="20"/>
  <c r="BS131" i="20"/>
  <c r="BS170" i="20"/>
  <c r="BS206" i="20"/>
  <c r="BS249" i="20"/>
  <c r="BS299" i="20"/>
  <c r="BS337" i="20"/>
  <c r="BS424" i="20"/>
  <c r="BS388" i="20"/>
  <c r="BS468" i="20"/>
  <c r="BS466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241" i="20"/>
  <c r="BS253" i="20"/>
  <c r="BS270" i="20"/>
  <c r="BS367" i="20"/>
  <c r="BS328" i="20"/>
  <c r="BS415" i="20"/>
  <c r="BS497" i="20"/>
  <c r="BS244" i="20"/>
  <c r="BS371" i="20"/>
  <c r="BS401" i="20"/>
  <c r="BS458" i="20"/>
  <c r="BS47" i="20"/>
  <c r="BS172" i="20"/>
  <c r="BS246" i="20"/>
  <c r="BS293" i="20"/>
  <c r="BS326" i="20"/>
  <c r="BS402" i="20"/>
  <c r="BS478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207" i="20"/>
  <c r="BS199" i="20"/>
  <c r="BS247" i="20"/>
  <c r="BS209" i="20"/>
  <c r="BS217" i="20"/>
  <c r="BS226" i="20"/>
  <c r="BS261" i="20"/>
  <c r="BS274" i="20"/>
  <c r="BS268" i="20"/>
  <c r="BS289" i="20"/>
  <c r="BS302" i="20"/>
  <c r="BS296" i="20"/>
  <c r="BS290" i="20"/>
  <c r="BS308" i="20"/>
  <c r="BS375" i="20"/>
  <c r="BS372" i="20"/>
  <c r="BS369" i="20"/>
  <c r="BS358" i="20"/>
  <c r="BS347" i="20"/>
  <c r="BS336" i="20"/>
  <c r="BS373" i="20"/>
  <c r="BS392" i="20"/>
  <c r="BS381" i="20"/>
  <c r="BS330" i="20"/>
  <c r="BS434" i="20"/>
  <c r="BS423" i="20"/>
  <c r="BS420" i="20"/>
  <c r="BS398" i="20"/>
  <c r="BS435" i="20"/>
  <c r="BS419" i="20"/>
  <c r="BS439" i="20"/>
  <c r="BS500" i="20"/>
  <c r="BS425" i="20"/>
  <c r="BS459" i="20"/>
  <c r="BS472" i="20"/>
  <c r="BS485" i="20"/>
  <c r="BS498" i="20"/>
  <c r="BS183" i="20"/>
  <c r="BS188" i="20"/>
  <c r="BS238" i="20"/>
  <c r="BS382" i="20"/>
  <c r="BS383" i="20"/>
  <c r="BS465" i="20"/>
  <c r="BS166" i="20"/>
  <c r="BS379" i="20"/>
  <c r="BS333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205" i="20"/>
  <c r="BS215" i="20"/>
  <c r="BS203" i="20"/>
  <c r="BS228" i="20"/>
  <c r="BS222" i="20"/>
  <c r="BS224" i="20"/>
  <c r="BS234" i="20"/>
  <c r="BS269" i="20"/>
  <c r="BS282" i="20"/>
  <c r="BS276" i="20"/>
  <c r="BS297" i="20"/>
  <c r="BS310" i="20"/>
  <c r="BS304" i="20"/>
  <c r="BS298" i="20"/>
  <c r="BS319" i="20"/>
  <c r="BS316" i="20"/>
  <c r="BS380" i="20"/>
  <c r="BS377" i="20"/>
  <c r="BS366" i="20"/>
  <c r="BS355" i="20"/>
  <c r="BS344" i="20"/>
  <c r="BS387" i="20"/>
  <c r="BS400" i="20"/>
  <c r="BS389" i="20"/>
  <c r="BS362" i="20"/>
  <c r="BS325" i="20"/>
  <c r="BS431" i="20"/>
  <c r="BS428" i="20"/>
  <c r="BS438" i="20"/>
  <c r="BS440" i="20"/>
  <c r="BS430" i="20"/>
  <c r="BS447" i="20"/>
  <c r="BS453" i="20"/>
  <c r="BS454" i="20"/>
  <c r="BS467" i="20"/>
  <c r="BS480" i="20"/>
  <c r="BS493" i="20"/>
  <c r="BS455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200" i="20"/>
  <c r="BS240" i="20"/>
  <c r="BS285" i="20"/>
  <c r="BS313" i="20"/>
  <c r="BS262" i="20"/>
  <c r="BS318" i="20"/>
  <c r="BS405" i="20"/>
  <c r="BS393" i="20"/>
  <c r="BS483" i="20"/>
  <c r="BS9" i="20"/>
  <c r="BS61" i="20"/>
  <c r="BS95" i="20"/>
  <c r="BS117" i="20"/>
  <c r="BS202" i="20"/>
  <c r="BS248" i="20"/>
  <c r="BS265" i="20"/>
  <c r="BS343" i="20"/>
  <c r="BS411" i="20"/>
  <c r="BS385" i="20"/>
  <c r="BS473" i="20"/>
  <c r="BS479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213" i="20"/>
  <c r="BS173" i="20"/>
  <c r="BS211" i="20"/>
  <c r="BS236" i="20"/>
  <c r="BS230" i="20"/>
  <c r="BS232" i="20"/>
  <c r="BS242" i="20"/>
  <c r="BS277" i="20"/>
  <c r="BS255" i="20"/>
  <c r="BS284" i="20"/>
  <c r="BS305" i="20"/>
  <c r="BS278" i="20"/>
  <c r="BS312" i="20"/>
  <c r="BS306" i="20"/>
  <c r="BS327" i="20"/>
  <c r="BS324" i="20"/>
  <c r="BS321" i="20"/>
  <c r="BS300" i="20"/>
  <c r="BS374" i="20"/>
  <c r="BS363" i="20"/>
  <c r="BS352" i="20"/>
  <c r="BS395" i="20"/>
  <c r="BS408" i="20"/>
  <c r="BS397" i="20"/>
  <c r="BS386" i="20"/>
  <c r="BS357" i="20"/>
  <c r="BS338" i="20"/>
  <c r="BS436" i="20"/>
  <c r="BS446" i="20"/>
  <c r="BS448" i="20"/>
  <c r="BS442" i="20"/>
  <c r="BS452" i="20"/>
  <c r="BS457" i="20"/>
  <c r="BS462" i="20"/>
  <c r="BS475" i="20"/>
  <c r="BS488" i="20"/>
  <c r="BS444" i="20"/>
  <c r="BS463" i="20"/>
  <c r="BS184" i="20"/>
  <c r="BS57" i="20"/>
  <c r="BS105" i="20"/>
  <c r="BS162" i="20"/>
  <c r="BS158" i="20"/>
  <c r="BS219" i="20"/>
  <c r="BS256" i="20"/>
  <c r="BS263" i="20"/>
  <c r="BS254" i="20"/>
  <c r="BS332" i="20"/>
  <c r="BS403" i="20"/>
  <c r="BS365" i="20"/>
  <c r="BS470" i="20"/>
  <c r="BS185" i="20"/>
  <c r="BS43" i="20"/>
  <c r="BS68" i="20"/>
  <c r="BS112" i="20"/>
  <c r="BS146" i="20"/>
  <c r="BS168" i="20"/>
  <c r="BS214" i="20"/>
  <c r="BS271" i="20"/>
  <c r="BS287" i="20"/>
  <c r="BS315" i="20"/>
  <c r="BS413" i="20"/>
  <c r="BS443" i="20"/>
  <c r="BS491" i="20"/>
  <c r="BS194" i="20"/>
  <c r="BS193" i="20"/>
  <c r="BS196" i="20"/>
  <c r="BS198" i="20"/>
  <c r="BS190" i="20"/>
  <c r="BS192" i="20"/>
  <c r="BS197" i="20"/>
  <c r="BS191" i="20"/>
  <c r="BS195" i="20"/>
  <c r="BS201" i="20"/>
  <c r="BS6" i="20"/>
  <c r="BT4" i="20"/>
  <c r="BT13" i="20" l="1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215" i="20"/>
  <c r="BT231" i="20"/>
  <c r="BT225" i="20"/>
  <c r="BT246" i="20"/>
  <c r="BT240" i="20"/>
  <c r="BT259" i="20"/>
  <c r="BT253" i="20"/>
  <c r="BT274" i="20"/>
  <c r="BT268" i="20"/>
  <c r="BT289" i="20"/>
  <c r="BT310" i="20"/>
  <c r="BT304" i="20"/>
  <c r="BT298" i="20"/>
  <c r="BT362" i="20"/>
  <c r="BT351" i="20"/>
  <c r="BT348" i="20"/>
  <c r="BT345" i="20"/>
  <c r="BT334" i="20"/>
  <c r="BT323" i="20"/>
  <c r="BT328" i="20"/>
  <c r="BT387" i="20"/>
  <c r="BT336" i="20"/>
  <c r="BT432" i="20"/>
  <c r="BT413" i="20"/>
  <c r="BT410" i="20"/>
  <c r="BT399" i="20"/>
  <c r="BT425" i="20"/>
  <c r="BT449" i="20"/>
  <c r="BT443" i="20"/>
  <c r="BT442" i="20"/>
  <c r="BT495" i="20"/>
  <c r="BT500" i="20"/>
  <c r="BT409" i="20"/>
  <c r="BT459" i="20"/>
  <c r="BT464" i="20"/>
  <c r="BT477" i="20"/>
  <c r="BT490" i="20"/>
  <c r="BT181" i="20"/>
  <c r="BT422" i="20"/>
  <c r="BT19" i="20"/>
  <c r="BT74" i="20"/>
  <c r="BT126" i="20"/>
  <c r="BT140" i="20"/>
  <c r="BT223" i="20"/>
  <c r="BT280" i="20"/>
  <c r="BT270" i="20"/>
  <c r="BT354" i="20"/>
  <c r="BT337" i="20"/>
  <c r="BT373" i="20"/>
  <c r="BT391" i="20"/>
  <c r="BT487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205" i="20"/>
  <c r="BT206" i="20"/>
  <c r="BT239" i="20"/>
  <c r="BT233" i="20"/>
  <c r="BT204" i="20"/>
  <c r="BT248" i="20"/>
  <c r="BT267" i="20"/>
  <c r="BT261" i="20"/>
  <c r="BT282" i="20"/>
  <c r="BT276" i="20"/>
  <c r="BT297" i="20"/>
  <c r="BT278" i="20"/>
  <c r="BT312" i="20"/>
  <c r="BT306" i="20"/>
  <c r="BT370" i="20"/>
  <c r="BT359" i="20"/>
  <c r="BT356" i="20"/>
  <c r="BT353" i="20"/>
  <c r="BT342" i="20"/>
  <c r="BT331" i="20"/>
  <c r="BT360" i="20"/>
  <c r="BT395" i="20"/>
  <c r="BT368" i="20"/>
  <c r="BT287" i="20"/>
  <c r="BT421" i="20"/>
  <c r="BT418" i="20"/>
  <c r="BT407" i="20"/>
  <c r="BT436" i="20"/>
  <c r="BT352" i="20"/>
  <c r="BT388" i="20"/>
  <c r="BT450" i="20"/>
  <c r="BT451" i="20"/>
  <c r="BT453" i="20"/>
  <c r="BT454" i="20"/>
  <c r="BT467" i="20"/>
  <c r="BT472" i="20"/>
  <c r="BT485" i="20"/>
  <c r="BT498" i="20"/>
  <c r="BT182" i="20"/>
  <c r="BT489" i="20"/>
  <c r="BT474" i="20"/>
  <c r="BT12" i="20"/>
  <c r="BT90" i="20"/>
  <c r="BT135" i="20"/>
  <c r="BT405" i="20"/>
  <c r="BT482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203" i="20"/>
  <c r="BT213" i="20"/>
  <c r="BT214" i="20"/>
  <c r="BT247" i="20"/>
  <c r="BT241" i="20"/>
  <c r="BT227" i="20"/>
  <c r="BT212" i="20"/>
  <c r="BT275" i="20"/>
  <c r="BT269" i="20"/>
  <c r="BT255" i="20"/>
  <c r="BT284" i="20"/>
  <c r="BT305" i="20"/>
  <c r="BT291" i="20"/>
  <c r="BT254" i="20"/>
  <c r="BT314" i="20"/>
  <c r="BT378" i="20"/>
  <c r="BT367" i="20"/>
  <c r="BT364" i="20"/>
  <c r="BT361" i="20"/>
  <c r="BT350" i="20"/>
  <c r="BT339" i="20"/>
  <c r="BT390" i="20"/>
  <c r="BT403" i="20"/>
  <c r="BT384" i="20"/>
  <c r="BT317" i="20"/>
  <c r="BT429" i="20"/>
  <c r="BT426" i="20"/>
  <c r="BT415" i="20"/>
  <c r="BT444" i="20"/>
  <c r="BT412" i="20"/>
  <c r="BT440" i="20"/>
  <c r="BT433" i="20"/>
  <c r="BT452" i="20"/>
  <c r="BT457" i="20"/>
  <c r="BT462" i="20"/>
  <c r="BT475" i="20"/>
  <c r="BT480" i="20"/>
  <c r="BT493" i="20"/>
  <c r="BT179" i="20"/>
  <c r="BT178" i="20"/>
  <c r="BT238" i="20"/>
  <c r="BT379" i="20"/>
  <c r="BT437" i="20"/>
  <c r="BT447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211" i="20"/>
  <c r="BT202" i="20"/>
  <c r="BT226" i="20"/>
  <c r="BT228" i="20"/>
  <c r="BT249" i="20"/>
  <c r="BT235" i="20"/>
  <c r="BT221" i="20"/>
  <c r="BT283" i="20"/>
  <c r="BT277" i="20"/>
  <c r="BT263" i="20"/>
  <c r="BT257" i="20"/>
  <c r="BT313" i="20"/>
  <c r="BT299" i="20"/>
  <c r="BT293" i="20"/>
  <c r="BT322" i="20"/>
  <c r="BT303" i="20"/>
  <c r="BT375" i="20"/>
  <c r="BT372" i="20"/>
  <c r="BT369" i="20"/>
  <c r="BT358" i="20"/>
  <c r="BT347" i="20"/>
  <c r="BT398" i="20"/>
  <c r="BT411" i="20"/>
  <c r="BT392" i="20"/>
  <c r="BT349" i="20"/>
  <c r="BT344" i="20"/>
  <c r="BT434" i="20"/>
  <c r="BT423" i="20"/>
  <c r="BT365" i="20"/>
  <c r="BT420" i="20"/>
  <c r="BT448" i="20"/>
  <c r="BT455" i="20"/>
  <c r="BT460" i="20"/>
  <c r="BT465" i="20"/>
  <c r="BT470" i="20"/>
  <c r="BT483" i="20"/>
  <c r="BT488" i="20"/>
  <c r="BT439" i="20"/>
  <c r="BT184" i="20"/>
  <c r="BT188" i="20"/>
  <c r="BT183" i="20"/>
  <c r="BT29" i="20"/>
  <c r="BT94" i="20"/>
  <c r="BT141" i="20"/>
  <c r="BT163" i="20"/>
  <c r="BT232" i="20"/>
  <c r="BT296" i="20"/>
  <c r="BT326" i="20"/>
  <c r="BT424" i="20"/>
  <c r="BT441" i="20"/>
  <c r="BT492" i="20"/>
  <c r="BT469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219" i="20"/>
  <c r="BT210" i="20"/>
  <c r="BT234" i="20"/>
  <c r="BT236" i="20"/>
  <c r="BT209" i="20"/>
  <c r="BT243" i="20"/>
  <c r="BT229" i="20"/>
  <c r="BT256" i="20"/>
  <c r="BT285" i="20"/>
  <c r="BT271" i="20"/>
  <c r="BT292" i="20"/>
  <c r="BT265" i="20"/>
  <c r="BT307" i="20"/>
  <c r="BT301" i="20"/>
  <c r="BT330" i="20"/>
  <c r="BT319" i="20"/>
  <c r="BT316" i="20"/>
  <c r="BT380" i="20"/>
  <c r="BT377" i="20"/>
  <c r="BT366" i="20"/>
  <c r="BT355" i="20"/>
  <c r="BT406" i="20"/>
  <c r="BT419" i="20"/>
  <c r="BT400" i="20"/>
  <c r="BT381" i="20"/>
  <c r="BT376" i="20"/>
  <c r="BT325" i="20"/>
  <c r="BT431" i="20"/>
  <c r="BT385" i="20"/>
  <c r="BT438" i="20"/>
  <c r="BT401" i="20"/>
  <c r="BT463" i="20"/>
  <c r="BT468" i="20"/>
  <c r="BT473" i="20"/>
  <c r="BT478" i="20"/>
  <c r="BT491" i="20"/>
  <c r="BT496" i="20"/>
  <c r="BT458" i="20"/>
  <c r="BT186" i="20"/>
  <c r="BT56" i="20"/>
  <c r="BT78" i="20"/>
  <c r="BT103" i="20"/>
  <c r="BT124" i="20"/>
  <c r="BT207" i="20"/>
  <c r="BT251" i="20"/>
  <c r="BT290" i="20"/>
  <c r="BT315" i="20"/>
  <c r="BT402" i="20"/>
  <c r="BT430" i="20"/>
  <c r="BT456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208" i="20"/>
  <c r="BT218" i="20"/>
  <c r="BT242" i="20"/>
  <c r="BT244" i="20"/>
  <c r="BT222" i="20"/>
  <c r="BT217" i="20"/>
  <c r="BT237" i="20"/>
  <c r="BT264" i="20"/>
  <c r="BT250" i="20"/>
  <c r="BT279" i="20"/>
  <c r="BT300" i="20"/>
  <c r="BT286" i="20"/>
  <c r="BT273" i="20"/>
  <c r="BT309" i="20"/>
  <c r="BT338" i="20"/>
  <c r="BT327" i="20"/>
  <c r="BT324" i="20"/>
  <c r="BT321" i="20"/>
  <c r="BT295" i="20"/>
  <c r="BT374" i="20"/>
  <c r="BT363" i="20"/>
  <c r="BT414" i="20"/>
  <c r="BT427" i="20"/>
  <c r="BT408" i="20"/>
  <c r="BT389" i="20"/>
  <c r="BT386" i="20"/>
  <c r="BT357" i="20"/>
  <c r="BT311" i="20"/>
  <c r="BT417" i="20"/>
  <c r="BT446" i="20"/>
  <c r="BT445" i="20"/>
  <c r="BT471" i="20"/>
  <c r="BT476" i="20"/>
  <c r="BT481" i="20"/>
  <c r="BT486" i="20"/>
  <c r="BT499" i="20"/>
  <c r="BT333" i="20"/>
  <c r="BT466" i="20"/>
  <c r="BT180" i="20"/>
  <c r="BT484" i="20"/>
  <c r="BT461" i="20"/>
  <c r="BT28" i="20"/>
  <c r="BT67" i="20"/>
  <c r="BT92" i="20"/>
  <c r="BT120" i="20"/>
  <c r="BT169" i="20"/>
  <c r="BT200" i="20"/>
  <c r="BT266" i="20"/>
  <c r="BT302" i="20"/>
  <c r="BT340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216" i="20"/>
  <c r="BT187" i="20"/>
  <c r="BT220" i="20"/>
  <c r="BT168" i="20"/>
  <c r="BT230" i="20"/>
  <c r="BT224" i="20"/>
  <c r="BT245" i="20"/>
  <c r="BT272" i="20"/>
  <c r="BT258" i="20"/>
  <c r="BT252" i="20"/>
  <c r="BT308" i="20"/>
  <c r="BT294" i="20"/>
  <c r="BT288" i="20"/>
  <c r="BT281" i="20"/>
  <c r="BT346" i="20"/>
  <c r="BT335" i="20"/>
  <c r="BT332" i="20"/>
  <c r="BT329" i="20"/>
  <c r="BT318" i="20"/>
  <c r="BT382" i="20"/>
  <c r="BT371" i="20"/>
  <c r="BT341" i="20"/>
  <c r="BT435" i="20"/>
  <c r="BT416" i="20"/>
  <c r="BT397" i="20"/>
  <c r="BT394" i="20"/>
  <c r="BT383" i="20"/>
  <c r="BT320" i="20"/>
  <c r="BT428" i="20"/>
  <c r="BT393" i="20"/>
  <c r="BT396" i="20"/>
  <c r="BT479" i="20"/>
  <c r="BT494" i="20"/>
  <c r="BT60" i="20"/>
  <c r="BT176" i="20"/>
  <c r="BT260" i="20"/>
  <c r="BT343" i="20"/>
  <c r="BT262" i="20"/>
  <c r="BT404" i="20"/>
  <c r="BT497" i="20"/>
  <c r="BT198" i="20"/>
  <c r="BT193" i="20"/>
  <c r="BT191" i="20"/>
  <c r="BT197" i="20"/>
  <c r="BT195" i="20"/>
  <c r="BT196" i="20"/>
  <c r="BT190" i="20"/>
  <c r="BT192" i="20"/>
  <c r="BT194" i="20"/>
  <c r="BT201" i="20"/>
  <c r="BT6" i="20"/>
  <c r="BU4" i="20"/>
  <c r="BU18" i="20" l="1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219" i="20"/>
  <c r="BU210" i="20"/>
  <c r="BU237" i="20"/>
  <c r="BU231" i="20"/>
  <c r="BU225" i="20"/>
  <c r="BU246" i="20"/>
  <c r="BU248" i="20"/>
  <c r="BU275" i="20"/>
  <c r="BU269" i="20"/>
  <c r="BU255" i="20"/>
  <c r="BU311" i="20"/>
  <c r="BU297" i="20"/>
  <c r="BU291" i="20"/>
  <c r="BU268" i="20"/>
  <c r="BU349" i="20"/>
  <c r="BU330" i="20"/>
  <c r="BU319" i="20"/>
  <c r="BU316" i="20"/>
  <c r="BU380" i="20"/>
  <c r="BU369" i="20"/>
  <c r="BU358" i="20"/>
  <c r="BU393" i="20"/>
  <c r="BU406" i="20"/>
  <c r="BU403" i="20"/>
  <c r="BU392" i="20"/>
  <c r="BU389" i="20"/>
  <c r="BU376" i="20"/>
  <c r="BU391" i="20"/>
  <c r="BU444" i="20"/>
  <c r="BU412" i="20"/>
  <c r="BU443" i="20"/>
  <c r="BU453" i="20"/>
  <c r="BU463" i="20"/>
  <c r="BU476" i="20"/>
  <c r="BU481" i="20"/>
  <c r="BU486" i="20"/>
  <c r="BU499" i="20"/>
  <c r="BU469" i="20"/>
  <c r="BU183" i="20"/>
  <c r="BU10" i="20"/>
  <c r="BU113" i="20"/>
  <c r="BU168" i="20"/>
  <c r="BU211" i="20"/>
  <c r="BU238" i="20"/>
  <c r="BU289" i="20"/>
  <c r="BU298" i="20"/>
  <c r="BU398" i="20"/>
  <c r="BU344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208" i="20"/>
  <c r="BU218" i="20"/>
  <c r="BU245" i="20"/>
  <c r="BU239" i="20"/>
  <c r="BU233" i="20"/>
  <c r="BU204" i="20"/>
  <c r="BU254" i="20"/>
  <c r="BU283" i="20"/>
  <c r="BU277" i="20"/>
  <c r="BU263" i="20"/>
  <c r="BU257" i="20"/>
  <c r="BU305" i="20"/>
  <c r="BU299" i="20"/>
  <c r="BU293" i="20"/>
  <c r="BU357" i="20"/>
  <c r="BU338" i="20"/>
  <c r="BU327" i="20"/>
  <c r="BU324" i="20"/>
  <c r="BU281" i="20"/>
  <c r="BU377" i="20"/>
  <c r="BU366" i="20"/>
  <c r="BU401" i="20"/>
  <c r="BU414" i="20"/>
  <c r="BU411" i="20"/>
  <c r="BU400" i="20"/>
  <c r="BU397" i="20"/>
  <c r="BU386" i="20"/>
  <c r="BU433" i="20"/>
  <c r="BU452" i="20"/>
  <c r="BU420" i="20"/>
  <c r="BU388" i="20"/>
  <c r="BU458" i="20"/>
  <c r="BU471" i="20"/>
  <c r="BU484" i="20"/>
  <c r="BU489" i="20"/>
  <c r="BU494" i="20"/>
  <c r="BU456" i="20"/>
  <c r="BU477" i="20"/>
  <c r="BU179" i="20"/>
  <c r="BU17" i="20"/>
  <c r="BU115" i="20"/>
  <c r="BU148" i="20"/>
  <c r="BU223" i="20"/>
  <c r="BU282" i="20"/>
  <c r="BU341" i="20"/>
  <c r="BU372" i="20"/>
  <c r="BU384" i="20"/>
  <c r="BU423" i="20"/>
  <c r="BU47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216" i="20"/>
  <c r="BU163" i="20"/>
  <c r="BU207" i="20"/>
  <c r="BU247" i="20"/>
  <c r="BU241" i="20"/>
  <c r="BU227" i="20"/>
  <c r="BU262" i="20"/>
  <c r="BU256" i="20"/>
  <c r="BU285" i="20"/>
  <c r="BU271" i="20"/>
  <c r="BU292" i="20"/>
  <c r="BU265" i="20"/>
  <c r="BU307" i="20"/>
  <c r="BU301" i="20"/>
  <c r="BU365" i="20"/>
  <c r="BU346" i="20"/>
  <c r="BU335" i="20"/>
  <c r="BU332" i="20"/>
  <c r="BU321" i="20"/>
  <c r="BU290" i="20"/>
  <c r="BU374" i="20"/>
  <c r="BU409" i="20"/>
  <c r="BU422" i="20"/>
  <c r="BU419" i="20"/>
  <c r="BU408" i="20"/>
  <c r="BU405" i="20"/>
  <c r="BU394" i="20"/>
  <c r="BU439" i="20"/>
  <c r="BU399" i="20"/>
  <c r="BU431" i="20"/>
  <c r="BU440" i="20"/>
  <c r="BU466" i="20"/>
  <c r="BU479" i="20"/>
  <c r="BU492" i="20"/>
  <c r="BU497" i="20"/>
  <c r="BU442" i="20"/>
  <c r="BU464" i="20"/>
  <c r="BU485" i="20"/>
  <c r="BU181" i="20"/>
  <c r="BU76" i="20"/>
  <c r="BU455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206" i="20"/>
  <c r="BU171" i="20"/>
  <c r="BU209" i="20"/>
  <c r="BU226" i="20"/>
  <c r="BU215" i="20"/>
  <c r="BU249" i="20"/>
  <c r="BU235" i="20"/>
  <c r="BU270" i="20"/>
  <c r="BU264" i="20"/>
  <c r="BU250" i="20"/>
  <c r="BU279" i="20"/>
  <c r="BU300" i="20"/>
  <c r="BU286" i="20"/>
  <c r="BU273" i="20"/>
  <c r="BU309" i="20"/>
  <c r="BU373" i="20"/>
  <c r="BU354" i="20"/>
  <c r="BU343" i="20"/>
  <c r="BU340" i="20"/>
  <c r="BU329" i="20"/>
  <c r="BU318" i="20"/>
  <c r="BU382" i="20"/>
  <c r="BU306" i="20"/>
  <c r="BU430" i="20"/>
  <c r="BU427" i="20"/>
  <c r="BU416" i="20"/>
  <c r="BU413" i="20"/>
  <c r="BU402" i="20"/>
  <c r="BU447" i="20"/>
  <c r="BU417" i="20"/>
  <c r="BU438" i="20"/>
  <c r="BU448" i="20"/>
  <c r="BU474" i="20"/>
  <c r="BU487" i="20"/>
  <c r="BU500" i="20"/>
  <c r="BU396" i="20"/>
  <c r="BU459" i="20"/>
  <c r="BU472" i="20"/>
  <c r="BU493" i="20"/>
  <c r="BU182" i="20"/>
  <c r="BU63" i="20"/>
  <c r="BU240" i="20"/>
  <c r="BU361" i="20"/>
  <c r="BU436" i="20"/>
  <c r="BU47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214" i="20"/>
  <c r="BU189" i="20"/>
  <c r="BU217" i="20"/>
  <c r="BU234" i="20"/>
  <c r="BU228" i="20"/>
  <c r="BU187" i="20"/>
  <c r="BU243" i="20"/>
  <c r="BU278" i="20"/>
  <c r="BU272" i="20"/>
  <c r="BU258" i="20"/>
  <c r="BU276" i="20"/>
  <c r="BU308" i="20"/>
  <c r="BU294" i="20"/>
  <c r="BU288" i="20"/>
  <c r="BU317" i="20"/>
  <c r="BU381" i="20"/>
  <c r="BU362" i="20"/>
  <c r="BU351" i="20"/>
  <c r="BU348" i="20"/>
  <c r="BU337" i="20"/>
  <c r="BU326" i="20"/>
  <c r="BU315" i="20"/>
  <c r="BU328" i="20"/>
  <c r="BU323" i="20"/>
  <c r="BU435" i="20"/>
  <c r="BU424" i="20"/>
  <c r="BU421" i="20"/>
  <c r="BU410" i="20"/>
  <c r="BU320" i="20"/>
  <c r="BU428" i="20"/>
  <c r="BU446" i="20"/>
  <c r="BU371" i="20"/>
  <c r="BU482" i="20"/>
  <c r="BU495" i="20"/>
  <c r="BU450" i="20"/>
  <c r="BU454" i="20"/>
  <c r="BU467" i="20"/>
  <c r="BU480" i="20"/>
  <c r="BU180" i="20"/>
  <c r="BU186" i="20"/>
  <c r="BU27" i="20"/>
  <c r="BU129" i="20"/>
  <c r="BU154" i="20"/>
  <c r="BU229" i="20"/>
  <c r="BU261" i="20"/>
  <c r="BU260" i="20"/>
  <c r="BU375" i="20"/>
  <c r="BU395" i="20"/>
  <c r="BU445" i="20"/>
  <c r="BU491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205" i="20"/>
  <c r="BU212" i="20"/>
  <c r="BU242" i="20"/>
  <c r="BU236" i="20"/>
  <c r="BU222" i="20"/>
  <c r="BU224" i="20"/>
  <c r="BU251" i="20"/>
  <c r="BU280" i="20"/>
  <c r="BU266" i="20"/>
  <c r="BU287" i="20"/>
  <c r="BU252" i="20"/>
  <c r="BU302" i="20"/>
  <c r="BU296" i="20"/>
  <c r="BU325" i="20"/>
  <c r="BU313" i="20"/>
  <c r="BU370" i="20"/>
  <c r="BU359" i="20"/>
  <c r="BU356" i="20"/>
  <c r="BU345" i="20"/>
  <c r="BU334" i="20"/>
  <c r="BU347" i="20"/>
  <c r="BU360" i="20"/>
  <c r="BU355" i="20"/>
  <c r="BU336" i="20"/>
  <c r="BU432" i="20"/>
  <c r="BU429" i="20"/>
  <c r="BU418" i="20"/>
  <c r="BU404" i="20"/>
  <c r="BU441" i="20"/>
  <c r="BU339" i="20"/>
  <c r="BU383" i="20"/>
  <c r="BU490" i="20"/>
  <c r="BU451" i="20"/>
  <c r="BU457" i="20"/>
  <c r="BU462" i="20"/>
  <c r="BU475" i="20"/>
  <c r="BU488" i="20"/>
  <c r="BU185" i="20"/>
  <c r="BU188" i="20"/>
  <c r="BU31" i="20"/>
  <c r="BU58" i="20"/>
  <c r="BU101" i="20"/>
  <c r="BU130" i="20"/>
  <c r="BU150" i="20"/>
  <c r="BU200" i="20"/>
  <c r="BU303" i="20"/>
  <c r="BU322" i="20"/>
  <c r="BU350" i="20"/>
  <c r="BU363" i="20"/>
  <c r="BU352" i="20"/>
  <c r="BU461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203" i="20"/>
  <c r="BU213" i="20"/>
  <c r="BU221" i="20"/>
  <c r="BU220" i="20"/>
  <c r="BU244" i="20"/>
  <c r="BU230" i="20"/>
  <c r="BU232" i="20"/>
  <c r="BU259" i="20"/>
  <c r="BU253" i="20"/>
  <c r="BU274" i="20"/>
  <c r="BU295" i="20"/>
  <c r="BU284" i="20"/>
  <c r="BU310" i="20"/>
  <c r="BU304" i="20"/>
  <c r="BU333" i="20"/>
  <c r="BU314" i="20"/>
  <c r="BU378" i="20"/>
  <c r="BU367" i="20"/>
  <c r="BU364" i="20"/>
  <c r="BU353" i="20"/>
  <c r="BU342" i="20"/>
  <c r="BU379" i="20"/>
  <c r="BU390" i="20"/>
  <c r="BU387" i="20"/>
  <c r="BU368" i="20"/>
  <c r="BU331" i="20"/>
  <c r="BU437" i="20"/>
  <c r="BU426" i="20"/>
  <c r="BU425" i="20"/>
  <c r="BU449" i="20"/>
  <c r="BU407" i="20"/>
  <c r="BU415" i="20"/>
  <c r="BU498" i="20"/>
  <c r="BU460" i="20"/>
  <c r="BU465" i="20"/>
  <c r="BU470" i="20"/>
  <c r="BU483" i="20"/>
  <c r="BU496" i="20"/>
  <c r="BU184" i="20"/>
  <c r="BU201" i="20"/>
  <c r="BU43" i="20"/>
  <c r="BU44" i="20"/>
  <c r="BU69" i="20"/>
  <c r="BU88" i="20"/>
  <c r="BU144" i="20"/>
  <c r="BU202" i="20"/>
  <c r="BU267" i="20"/>
  <c r="BU312" i="20"/>
  <c r="BU385" i="20"/>
  <c r="BU434" i="20"/>
  <c r="BU468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AN143" i="3"/>
  <c r="BD143" i="3"/>
  <c r="BT143" i="3"/>
  <c r="BG143" i="3"/>
  <c r="AQ143" i="3"/>
  <c r="AT134" i="3"/>
  <c r="BJ134" i="3"/>
  <c r="BQ134" i="3"/>
  <c r="BA134" i="3"/>
  <c r="Z134" i="3"/>
  <c r="AZ123" i="3"/>
  <c r="BP123" i="3"/>
  <c r="BK123" i="3"/>
  <c r="AU123" i="3"/>
  <c r="AP122" i="3"/>
  <c r="BF122" i="3"/>
  <c r="BU122" i="3"/>
  <c r="BE122" i="3"/>
  <c r="AO122" i="3"/>
  <c r="Z129" i="3"/>
  <c r="Z127" i="3"/>
  <c r="AV66" i="3"/>
  <c r="BL66" i="3"/>
  <c r="BO66" i="3"/>
  <c r="AY66" i="3"/>
  <c r="AL116" i="3"/>
  <c r="BB116" i="3"/>
  <c r="BR116" i="3"/>
  <c r="BI116" i="3"/>
  <c r="AS116" i="3"/>
  <c r="BE107" i="3"/>
  <c r="AP107" i="3"/>
  <c r="BF107" i="3"/>
  <c r="BU107" i="3"/>
  <c r="AM107" i="3"/>
  <c r="AX38" i="3"/>
  <c r="BN38" i="3"/>
  <c r="BM38" i="3"/>
  <c r="AW38" i="3"/>
  <c r="AN71" i="3"/>
  <c r="BD71" i="3"/>
  <c r="BT71" i="3"/>
  <c r="BG71" i="3"/>
  <c r="AQ71" i="3"/>
  <c r="AT43" i="3"/>
  <c r="BJ43" i="3"/>
  <c r="BQ43" i="3"/>
  <c r="BA43" i="3"/>
  <c r="Z43" i="3"/>
  <c r="AZ42" i="3"/>
  <c r="BP42" i="3"/>
  <c r="BK42" i="3"/>
  <c r="AU42" i="3"/>
  <c r="AP35" i="3"/>
  <c r="BF35" i="3"/>
  <c r="BU35" i="3"/>
  <c r="BE35" i="3"/>
  <c r="AO35" i="3"/>
  <c r="AV117" i="3"/>
  <c r="BL117" i="3"/>
  <c r="BO117" i="3"/>
  <c r="AY117" i="3"/>
  <c r="AL112" i="3"/>
  <c r="BB112" i="3"/>
  <c r="BR112" i="3"/>
  <c r="BI112" i="3"/>
  <c r="AS112" i="3"/>
  <c r="AR40" i="3"/>
  <c r="BH40" i="3"/>
  <c r="BS40" i="3"/>
  <c r="BC40" i="3"/>
  <c r="AM40" i="3"/>
  <c r="AX55" i="3"/>
  <c r="BN55" i="3"/>
  <c r="BM55" i="3"/>
  <c r="AW55" i="3"/>
  <c r="AN111" i="3"/>
  <c r="BD111" i="3"/>
  <c r="BT111" i="3"/>
  <c r="BG111" i="3"/>
  <c r="AQ111" i="3"/>
  <c r="AT93" i="3"/>
  <c r="BJ93" i="3"/>
  <c r="BQ93" i="3"/>
  <c r="BA93" i="3"/>
  <c r="Z93" i="3"/>
  <c r="AZ79" i="3"/>
  <c r="BP79" i="3"/>
  <c r="BK79" i="3"/>
  <c r="AU79" i="3"/>
  <c r="AP81" i="3"/>
  <c r="BF81" i="3"/>
  <c r="BU81" i="3"/>
  <c r="BE81" i="3"/>
  <c r="AO81" i="3"/>
  <c r="AV69" i="3"/>
  <c r="BL69" i="3"/>
  <c r="BO69" i="3"/>
  <c r="AY69" i="3"/>
  <c r="AL99" i="3"/>
  <c r="BB99" i="3"/>
  <c r="BR99" i="3"/>
  <c r="BI99" i="3"/>
  <c r="AS99" i="3"/>
  <c r="AR59" i="3"/>
  <c r="BH59" i="3"/>
  <c r="BS59" i="3"/>
  <c r="BC59" i="3"/>
  <c r="AM59" i="3"/>
  <c r="AX50" i="3"/>
  <c r="BN50" i="3"/>
  <c r="BM50" i="3"/>
  <c r="AW50" i="3"/>
  <c r="AN114" i="3"/>
  <c r="BD114" i="3"/>
  <c r="BT114" i="3"/>
  <c r="BG114" i="3"/>
  <c r="AQ114" i="3"/>
  <c r="AT46" i="3"/>
  <c r="BJ46" i="3"/>
  <c r="BQ46" i="3"/>
  <c r="BA46" i="3"/>
  <c r="Z46" i="3"/>
  <c r="AZ91" i="3"/>
  <c r="BP91" i="3"/>
  <c r="BK91" i="3"/>
  <c r="AU91" i="3"/>
  <c r="AP143" i="3"/>
  <c r="BF143" i="3"/>
  <c r="BU143" i="3"/>
  <c r="BE143" i="3"/>
  <c r="AO143" i="3"/>
  <c r="AV134" i="3"/>
  <c r="BL134" i="3"/>
  <c r="BO134" i="3"/>
  <c r="AY134" i="3"/>
  <c r="AL123" i="3"/>
  <c r="BB123" i="3"/>
  <c r="BR123" i="3"/>
  <c r="BI123" i="3"/>
  <c r="AS123" i="3"/>
  <c r="AR122" i="3"/>
  <c r="BH122" i="3"/>
  <c r="BS122" i="3"/>
  <c r="BC122" i="3"/>
  <c r="AM122" i="3"/>
  <c r="Z141" i="3"/>
  <c r="Z126" i="3"/>
  <c r="AX66" i="3"/>
  <c r="BN66" i="3"/>
  <c r="BM66" i="3"/>
  <c r="AW66" i="3"/>
  <c r="AN116" i="3"/>
  <c r="BD116" i="3"/>
  <c r="BT116" i="3"/>
  <c r="BG116" i="3"/>
  <c r="AQ116" i="3"/>
  <c r="BC107" i="3"/>
  <c r="AR107" i="3"/>
  <c r="BH107" i="3"/>
  <c r="BS107" i="3"/>
  <c r="Z107" i="3"/>
  <c r="AZ38" i="3"/>
  <c r="BP38" i="3"/>
  <c r="BK38" i="3"/>
  <c r="AU38" i="3"/>
  <c r="AP71" i="3"/>
  <c r="BF71" i="3"/>
  <c r="BU71" i="3"/>
  <c r="BE71" i="3"/>
  <c r="AO71" i="3"/>
  <c r="AV43" i="3"/>
  <c r="BL43" i="3"/>
  <c r="BO43" i="3"/>
  <c r="AY43" i="3"/>
  <c r="AL42" i="3"/>
  <c r="BB42" i="3"/>
  <c r="BR42" i="3"/>
  <c r="BI42" i="3"/>
  <c r="AS42" i="3"/>
  <c r="AR35" i="3"/>
  <c r="BH35" i="3"/>
  <c r="BS35" i="3"/>
  <c r="BC35" i="3"/>
  <c r="AM35" i="3"/>
  <c r="AX117" i="3"/>
  <c r="BN117" i="3"/>
  <c r="BM117" i="3"/>
  <c r="AW117" i="3"/>
  <c r="AN112" i="3"/>
  <c r="BD112" i="3"/>
  <c r="BT112" i="3"/>
  <c r="BG112" i="3"/>
  <c r="AQ112" i="3"/>
  <c r="AT40" i="3"/>
  <c r="BJ40" i="3"/>
  <c r="BQ40" i="3"/>
  <c r="BA40" i="3"/>
  <c r="Z40" i="3"/>
  <c r="AZ55" i="3"/>
  <c r="BP55" i="3"/>
  <c r="BK55" i="3"/>
  <c r="AU55" i="3"/>
  <c r="AP111" i="3"/>
  <c r="BF111" i="3"/>
  <c r="BU111" i="3"/>
  <c r="BE111" i="3"/>
  <c r="AO111" i="3"/>
  <c r="AV93" i="3"/>
  <c r="BL93" i="3"/>
  <c r="BO93" i="3"/>
  <c r="AY93" i="3"/>
  <c r="AL79" i="3"/>
  <c r="BB79" i="3"/>
  <c r="BR79" i="3"/>
  <c r="BI79" i="3"/>
  <c r="AS79" i="3"/>
  <c r="AR81" i="3"/>
  <c r="BH81" i="3"/>
  <c r="BS81" i="3"/>
  <c r="BC81" i="3"/>
  <c r="AM81" i="3"/>
  <c r="AX69" i="3"/>
  <c r="BN69" i="3"/>
  <c r="BM69" i="3"/>
  <c r="AW69" i="3"/>
  <c r="AN99" i="3"/>
  <c r="BD99" i="3"/>
  <c r="BT99" i="3"/>
  <c r="BG99" i="3"/>
  <c r="AQ99" i="3"/>
  <c r="AT59" i="3"/>
  <c r="BJ59" i="3"/>
  <c r="BQ59" i="3"/>
  <c r="BA59" i="3"/>
  <c r="Z59" i="3"/>
  <c r="AZ50" i="3"/>
  <c r="BP50" i="3"/>
  <c r="BK50" i="3"/>
  <c r="AU50" i="3"/>
  <c r="AP114" i="3"/>
  <c r="BF114" i="3"/>
  <c r="BU114" i="3"/>
  <c r="BE114" i="3"/>
  <c r="AO114" i="3"/>
  <c r="AV46" i="3"/>
  <c r="BL46" i="3"/>
  <c r="BO46" i="3"/>
  <c r="AY46" i="3"/>
  <c r="AL91" i="3"/>
  <c r="BB91" i="3"/>
  <c r="BR91" i="3"/>
  <c r="BI91" i="3"/>
  <c r="AS91" i="3"/>
  <c r="AR143" i="3"/>
  <c r="BH143" i="3"/>
  <c r="BS143" i="3"/>
  <c r="BC143" i="3"/>
  <c r="AM143" i="3"/>
  <c r="AX134" i="3"/>
  <c r="BN134" i="3"/>
  <c r="BM134" i="3"/>
  <c r="AW134" i="3"/>
  <c r="AN123" i="3"/>
  <c r="BD123" i="3"/>
  <c r="BT123" i="3"/>
  <c r="BG123" i="3"/>
  <c r="AQ123" i="3"/>
  <c r="AT122" i="3"/>
  <c r="BJ122" i="3"/>
  <c r="BQ122" i="3"/>
  <c r="BA122" i="3"/>
  <c r="Z122" i="3"/>
  <c r="Z124" i="3"/>
  <c r="Z130" i="3"/>
  <c r="AZ66" i="3"/>
  <c r="BP66" i="3"/>
  <c r="BK66" i="3"/>
  <c r="AU66" i="3"/>
  <c r="AP116" i="3"/>
  <c r="BF116" i="3"/>
  <c r="BU116" i="3"/>
  <c r="BE116" i="3"/>
  <c r="AO116" i="3"/>
  <c r="BA107" i="3"/>
  <c r="AT107" i="3"/>
  <c r="BJ107" i="3"/>
  <c r="BQ107" i="3"/>
  <c r="AL38" i="3"/>
  <c r="BB38" i="3"/>
  <c r="BR38" i="3"/>
  <c r="BI38" i="3"/>
  <c r="AS38" i="3"/>
  <c r="AR71" i="3"/>
  <c r="BH71" i="3"/>
  <c r="BS71" i="3"/>
  <c r="BC71" i="3"/>
  <c r="AM71" i="3"/>
  <c r="AX43" i="3"/>
  <c r="BN43" i="3"/>
  <c r="BM43" i="3"/>
  <c r="AW43" i="3"/>
  <c r="AN42" i="3"/>
  <c r="BD42" i="3"/>
  <c r="BT42" i="3"/>
  <c r="BG42" i="3"/>
  <c r="AQ42" i="3"/>
  <c r="AT35" i="3"/>
  <c r="BJ35" i="3"/>
  <c r="BQ35" i="3"/>
  <c r="BA35" i="3"/>
  <c r="Z35" i="3"/>
  <c r="AZ117" i="3"/>
  <c r="BP117" i="3"/>
  <c r="BK117" i="3"/>
  <c r="AU117" i="3"/>
  <c r="AP112" i="3"/>
  <c r="BF112" i="3"/>
  <c r="BU112" i="3"/>
  <c r="BE112" i="3"/>
  <c r="AO112" i="3"/>
  <c r="AV40" i="3"/>
  <c r="BL40" i="3"/>
  <c r="BO40" i="3"/>
  <c r="AY40" i="3"/>
  <c r="AL55" i="3"/>
  <c r="BB55" i="3"/>
  <c r="BR55" i="3"/>
  <c r="BI55" i="3"/>
  <c r="AS55" i="3"/>
  <c r="AR111" i="3"/>
  <c r="BH111" i="3"/>
  <c r="BS111" i="3"/>
  <c r="BC111" i="3"/>
  <c r="AM111" i="3"/>
  <c r="AX93" i="3"/>
  <c r="BN93" i="3"/>
  <c r="BM93" i="3"/>
  <c r="AW93" i="3"/>
  <c r="AN79" i="3"/>
  <c r="BD79" i="3"/>
  <c r="BT79" i="3"/>
  <c r="BG79" i="3"/>
  <c r="AQ79" i="3"/>
  <c r="AT81" i="3"/>
  <c r="BJ81" i="3"/>
  <c r="BQ81" i="3"/>
  <c r="BA81" i="3"/>
  <c r="Z81" i="3"/>
  <c r="AZ69" i="3"/>
  <c r="BP69" i="3"/>
  <c r="BK69" i="3"/>
  <c r="AU69" i="3"/>
  <c r="AP99" i="3"/>
  <c r="BF99" i="3"/>
  <c r="BU99" i="3"/>
  <c r="BE99" i="3"/>
  <c r="AO99" i="3"/>
  <c r="AV59" i="3"/>
  <c r="BL59" i="3"/>
  <c r="BO59" i="3"/>
  <c r="AY59" i="3"/>
  <c r="AL50" i="3"/>
  <c r="BB50" i="3"/>
  <c r="BR50" i="3"/>
  <c r="BI50" i="3"/>
  <c r="AS50" i="3"/>
  <c r="AR114" i="3"/>
  <c r="BH114" i="3"/>
  <c r="BS114" i="3"/>
  <c r="BC114" i="3"/>
  <c r="AM114" i="3"/>
  <c r="AX46" i="3"/>
  <c r="BN46" i="3"/>
  <c r="BM46" i="3"/>
  <c r="AW46" i="3"/>
  <c r="AN91" i="3"/>
  <c r="AT143" i="3"/>
  <c r="BJ143" i="3"/>
  <c r="BQ143" i="3"/>
  <c r="BA143" i="3"/>
  <c r="Z143" i="3"/>
  <c r="AZ134" i="3"/>
  <c r="BP134" i="3"/>
  <c r="BK134" i="3"/>
  <c r="AU134" i="3"/>
  <c r="AP123" i="3"/>
  <c r="BF123" i="3"/>
  <c r="BU123" i="3"/>
  <c r="BE123" i="3"/>
  <c r="AO123" i="3"/>
  <c r="AV122" i="3"/>
  <c r="BL122" i="3"/>
  <c r="BO122" i="3"/>
  <c r="AY122" i="3"/>
  <c r="Z125" i="3"/>
  <c r="Z139" i="3"/>
  <c r="AL66" i="3"/>
  <c r="BB66" i="3"/>
  <c r="BR66" i="3"/>
  <c r="BI66" i="3"/>
  <c r="AS66" i="3"/>
  <c r="AR116" i="3"/>
  <c r="BH116" i="3"/>
  <c r="BS116" i="3"/>
  <c r="BC116" i="3"/>
  <c r="AM116" i="3"/>
  <c r="AY107" i="3"/>
  <c r="AV107" i="3"/>
  <c r="BL107" i="3"/>
  <c r="BO107" i="3"/>
  <c r="AN38" i="3"/>
  <c r="BD38" i="3"/>
  <c r="BT38" i="3"/>
  <c r="BG38" i="3"/>
  <c r="AQ38" i="3"/>
  <c r="AT71" i="3"/>
  <c r="BJ71" i="3"/>
  <c r="BQ71" i="3"/>
  <c r="BA71" i="3"/>
  <c r="Z71" i="3"/>
  <c r="AZ43" i="3"/>
  <c r="BP43" i="3"/>
  <c r="BK43" i="3"/>
  <c r="AU43" i="3"/>
  <c r="AP42" i="3"/>
  <c r="BF42" i="3"/>
  <c r="BU42" i="3"/>
  <c r="BE42" i="3"/>
  <c r="AO42" i="3"/>
  <c r="AV35" i="3"/>
  <c r="BL35" i="3"/>
  <c r="BO35" i="3"/>
  <c r="AY35" i="3"/>
  <c r="AL117" i="3"/>
  <c r="BB117" i="3"/>
  <c r="BR117" i="3"/>
  <c r="BI117" i="3"/>
  <c r="AS117" i="3"/>
  <c r="AR112" i="3"/>
  <c r="BH112" i="3"/>
  <c r="BS112" i="3"/>
  <c r="BC112" i="3"/>
  <c r="AM112" i="3"/>
  <c r="AX40" i="3"/>
  <c r="BN40" i="3"/>
  <c r="BM40" i="3"/>
  <c r="AW40" i="3"/>
  <c r="AN55" i="3"/>
  <c r="BD55" i="3"/>
  <c r="BT55" i="3"/>
  <c r="BG55" i="3"/>
  <c r="AQ55" i="3"/>
  <c r="AT111" i="3"/>
  <c r="BJ111" i="3"/>
  <c r="BQ111" i="3"/>
  <c r="BA111" i="3"/>
  <c r="Z111" i="3"/>
  <c r="AZ93" i="3"/>
  <c r="BP93" i="3"/>
  <c r="BK93" i="3"/>
  <c r="AU93" i="3"/>
  <c r="AP79" i="3"/>
  <c r="BF79" i="3"/>
  <c r="BU79" i="3"/>
  <c r="BE79" i="3"/>
  <c r="AO79" i="3"/>
  <c r="AV81" i="3"/>
  <c r="BL81" i="3"/>
  <c r="BO81" i="3"/>
  <c r="AY81" i="3"/>
  <c r="AL69" i="3"/>
  <c r="BB69" i="3"/>
  <c r="BR69" i="3"/>
  <c r="BI69" i="3"/>
  <c r="AS69" i="3"/>
  <c r="AR99" i="3"/>
  <c r="BH99" i="3"/>
  <c r="BS99" i="3"/>
  <c r="BC99" i="3"/>
  <c r="AM99" i="3"/>
  <c r="AX59" i="3"/>
  <c r="BN59" i="3"/>
  <c r="BM59" i="3"/>
  <c r="AW59" i="3"/>
  <c r="AN50" i="3"/>
  <c r="BD50" i="3"/>
  <c r="BT50" i="3"/>
  <c r="BG50" i="3"/>
  <c r="AQ50" i="3"/>
  <c r="AT114" i="3"/>
  <c r="BJ114" i="3"/>
  <c r="BQ114" i="3"/>
  <c r="BA114" i="3"/>
  <c r="Z114" i="3"/>
  <c r="AZ46" i="3"/>
  <c r="BP46" i="3"/>
  <c r="BK46" i="3"/>
  <c r="AU46" i="3"/>
  <c r="AP91" i="3"/>
  <c r="BF91" i="3"/>
  <c r="AV143" i="3"/>
  <c r="BL143" i="3"/>
  <c r="BO143" i="3"/>
  <c r="AY143" i="3"/>
  <c r="AL134" i="3"/>
  <c r="BB134" i="3"/>
  <c r="BR134" i="3"/>
  <c r="BI134" i="3"/>
  <c r="AS134" i="3"/>
  <c r="AR123" i="3"/>
  <c r="BH123" i="3"/>
  <c r="BS123" i="3"/>
  <c r="BC123" i="3"/>
  <c r="AM123" i="3"/>
  <c r="AX122" i="3"/>
  <c r="BN122" i="3"/>
  <c r="BM122" i="3"/>
  <c r="AW122" i="3"/>
  <c r="Z132" i="3"/>
  <c r="Z133" i="3"/>
  <c r="AN66" i="3"/>
  <c r="BD66" i="3"/>
  <c r="BT66" i="3"/>
  <c r="BG66" i="3"/>
  <c r="AQ66" i="3"/>
  <c r="AT116" i="3"/>
  <c r="BJ116" i="3"/>
  <c r="BQ116" i="3"/>
  <c r="BA116" i="3"/>
  <c r="Z116" i="3"/>
  <c r="AW107" i="3"/>
  <c r="AX107" i="3"/>
  <c r="BN107" i="3"/>
  <c r="BM107" i="3"/>
  <c r="AP38" i="3"/>
  <c r="BF38" i="3"/>
  <c r="BU38" i="3"/>
  <c r="BE38" i="3"/>
  <c r="AO38" i="3"/>
  <c r="AV71" i="3"/>
  <c r="BL71" i="3"/>
  <c r="BO71" i="3"/>
  <c r="AY71" i="3"/>
  <c r="AL43" i="3"/>
  <c r="BB43" i="3"/>
  <c r="BR43" i="3"/>
  <c r="BI43" i="3"/>
  <c r="AS43" i="3"/>
  <c r="AR42" i="3"/>
  <c r="BH42" i="3"/>
  <c r="BS42" i="3"/>
  <c r="BC42" i="3"/>
  <c r="AM42" i="3"/>
  <c r="AX35" i="3"/>
  <c r="BN35" i="3"/>
  <c r="BM35" i="3"/>
  <c r="AW35" i="3"/>
  <c r="AN117" i="3"/>
  <c r="BD117" i="3"/>
  <c r="BT117" i="3"/>
  <c r="BG117" i="3"/>
  <c r="AQ117" i="3"/>
  <c r="AT112" i="3"/>
  <c r="BJ112" i="3"/>
  <c r="BQ112" i="3"/>
  <c r="BA112" i="3"/>
  <c r="Z112" i="3"/>
  <c r="AZ40" i="3"/>
  <c r="BP40" i="3"/>
  <c r="BK40" i="3"/>
  <c r="AU40" i="3"/>
  <c r="AP55" i="3"/>
  <c r="BF55" i="3"/>
  <c r="BU55" i="3"/>
  <c r="BE55" i="3"/>
  <c r="AO55" i="3"/>
  <c r="AV111" i="3"/>
  <c r="BL111" i="3"/>
  <c r="BO111" i="3"/>
  <c r="AY111" i="3"/>
  <c r="AL93" i="3"/>
  <c r="BB93" i="3"/>
  <c r="BR93" i="3"/>
  <c r="BI93" i="3"/>
  <c r="AS93" i="3"/>
  <c r="AR79" i="3"/>
  <c r="BH79" i="3"/>
  <c r="BS79" i="3"/>
  <c r="BC79" i="3"/>
  <c r="AM79" i="3"/>
  <c r="AX81" i="3"/>
  <c r="BN81" i="3"/>
  <c r="BM81" i="3"/>
  <c r="AW81" i="3"/>
  <c r="AN69" i="3"/>
  <c r="BD69" i="3"/>
  <c r="BT69" i="3"/>
  <c r="BG69" i="3"/>
  <c r="AQ69" i="3"/>
  <c r="AT99" i="3"/>
  <c r="BJ99" i="3"/>
  <c r="BQ99" i="3"/>
  <c r="BA99" i="3"/>
  <c r="Z99" i="3"/>
  <c r="AZ59" i="3"/>
  <c r="BP59" i="3"/>
  <c r="BK59" i="3"/>
  <c r="AU59" i="3"/>
  <c r="AP50" i="3"/>
  <c r="BF50" i="3"/>
  <c r="BU50" i="3"/>
  <c r="BE50" i="3"/>
  <c r="AO50" i="3"/>
  <c r="AV114" i="3"/>
  <c r="BL114" i="3"/>
  <c r="BO114" i="3"/>
  <c r="AY114" i="3"/>
  <c r="AL46" i="3"/>
  <c r="BB46" i="3"/>
  <c r="BR46" i="3"/>
  <c r="BI46" i="3"/>
  <c r="AS46" i="3"/>
  <c r="AR91" i="3"/>
  <c r="BH91" i="3"/>
  <c r="BS91" i="3"/>
  <c r="BC91" i="3"/>
  <c r="AX143" i="3"/>
  <c r="BN143" i="3"/>
  <c r="BM143" i="3"/>
  <c r="AW143" i="3"/>
  <c r="AN134" i="3"/>
  <c r="BD134" i="3"/>
  <c r="BT134" i="3"/>
  <c r="BG134" i="3"/>
  <c r="AQ134" i="3"/>
  <c r="AT123" i="3"/>
  <c r="BJ123" i="3"/>
  <c r="BQ123" i="3"/>
  <c r="BA123" i="3"/>
  <c r="Z123" i="3"/>
  <c r="AZ122" i="3"/>
  <c r="BP122" i="3"/>
  <c r="BK122" i="3"/>
  <c r="AU122" i="3"/>
  <c r="Z135" i="3"/>
  <c r="Z140" i="3"/>
  <c r="AP66" i="3"/>
  <c r="BF66" i="3"/>
  <c r="BU66" i="3"/>
  <c r="BE66" i="3"/>
  <c r="AO66" i="3"/>
  <c r="AV116" i="3"/>
  <c r="BL116" i="3"/>
  <c r="BO116" i="3"/>
  <c r="AY116" i="3"/>
  <c r="AL107" i="3"/>
  <c r="AU107" i="3"/>
  <c r="AZ107" i="3"/>
  <c r="BP107" i="3"/>
  <c r="BK107" i="3"/>
  <c r="AR38" i="3"/>
  <c r="BH38" i="3"/>
  <c r="BS38" i="3"/>
  <c r="BC38" i="3"/>
  <c r="AM38" i="3"/>
  <c r="AX71" i="3"/>
  <c r="BN71" i="3"/>
  <c r="BM71" i="3"/>
  <c r="AW71" i="3"/>
  <c r="AN43" i="3"/>
  <c r="BD43" i="3"/>
  <c r="BT43" i="3"/>
  <c r="BG43" i="3"/>
  <c r="AQ43" i="3"/>
  <c r="AT42" i="3"/>
  <c r="BJ42" i="3"/>
  <c r="BQ42" i="3"/>
  <c r="BA42" i="3"/>
  <c r="Z42" i="3"/>
  <c r="AZ35" i="3"/>
  <c r="BP35" i="3"/>
  <c r="BK35" i="3"/>
  <c r="AU35" i="3"/>
  <c r="AP117" i="3"/>
  <c r="BF117" i="3"/>
  <c r="BU117" i="3"/>
  <c r="BE117" i="3"/>
  <c r="AO117" i="3"/>
  <c r="AV112" i="3"/>
  <c r="BL112" i="3"/>
  <c r="BO112" i="3"/>
  <c r="AY112" i="3"/>
  <c r="AL40" i="3"/>
  <c r="BB40" i="3"/>
  <c r="BR40" i="3"/>
  <c r="BI40" i="3"/>
  <c r="AS40" i="3"/>
  <c r="AR55" i="3"/>
  <c r="BH55" i="3"/>
  <c r="BS55" i="3"/>
  <c r="BC55" i="3"/>
  <c r="AM55" i="3"/>
  <c r="AX111" i="3"/>
  <c r="BN111" i="3"/>
  <c r="BM111" i="3"/>
  <c r="AW111" i="3"/>
  <c r="AN93" i="3"/>
  <c r="BD93" i="3"/>
  <c r="BT93" i="3"/>
  <c r="BG93" i="3"/>
  <c r="AQ93" i="3"/>
  <c r="AT79" i="3"/>
  <c r="BJ79" i="3"/>
  <c r="BQ79" i="3"/>
  <c r="BA79" i="3"/>
  <c r="Z79" i="3"/>
  <c r="AZ81" i="3"/>
  <c r="BP81" i="3"/>
  <c r="BK81" i="3"/>
  <c r="AU81" i="3"/>
  <c r="AP69" i="3"/>
  <c r="BF69" i="3"/>
  <c r="BU69" i="3"/>
  <c r="BE69" i="3"/>
  <c r="AO69" i="3"/>
  <c r="AV99" i="3"/>
  <c r="BL99" i="3"/>
  <c r="BO99" i="3"/>
  <c r="AY99" i="3"/>
  <c r="AL59" i="3"/>
  <c r="BB59" i="3"/>
  <c r="BR59" i="3"/>
  <c r="BI59" i="3"/>
  <c r="AS59" i="3"/>
  <c r="AR50" i="3"/>
  <c r="BH50" i="3"/>
  <c r="BS50" i="3"/>
  <c r="BC50" i="3"/>
  <c r="AM50" i="3"/>
  <c r="AX114" i="3"/>
  <c r="BN114" i="3"/>
  <c r="BM114" i="3"/>
  <c r="AW114" i="3"/>
  <c r="AN46" i="3"/>
  <c r="BD46" i="3"/>
  <c r="BT46" i="3"/>
  <c r="BG46" i="3"/>
  <c r="AQ46" i="3"/>
  <c r="AT91" i="3"/>
  <c r="BJ91" i="3"/>
  <c r="AZ143" i="3"/>
  <c r="BP143" i="3"/>
  <c r="BK143" i="3"/>
  <c r="AU143" i="3"/>
  <c r="AP134" i="3"/>
  <c r="BF134" i="3"/>
  <c r="BU134" i="3"/>
  <c r="BE134" i="3"/>
  <c r="AO134" i="3"/>
  <c r="AV123" i="3"/>
  <c r="BL123" i="3"/>
  <c r="BO123" i="3"/>
  <c r="AY123" i="3"/>
  <c r="AL122" i="3"/>
  <c r="BB122" i="3"/>
  <c r="BR122" i="3"/>
  <c r="BI122" i="3"/>
  <c r="AS122" i="3"/>
  <c r="Z137" i="3"/>
  <c r="Z136" i="3"/>
  <c r="AR66" i="3"/>
  <c r="BH66" i="3"/>
  <c r="BS66" i="3"/>
  <c r="BC66" i="3"/>
  <c r="AM66" i="3"/>
  <c r="AX116" i="3"/>
  <c r="BN116" i="3"/>
  <c r="BM116" i="3"/>
  <c r="AW116" i="3"/>
  <c r="AN107" i="3"/>
  <c r="AS107" i="3"/>
  <c r="BB107" i="3"/>
  <c r="BR107" i="3"/>
  <c r="BI107" i="3"/>
  <c r="AT38" i="3"/>
  <c r="BJ38" i="3"/>
  <c r="BQ38" i="3"/>
  <c r="BA38" i="3"/>
  <c r="Z38" i="3"/>
  <c r="AZ71" i="3"/>
  <c r="BP71" i="3"/>
  <c r="BK71" i="3"/>
  <c r="AU71" i="3"/>
  <c r="AP43" i="3"/>
  <c r="BF43" i="3"/>
  <c r="BU43" i="3"/>
  <c r="BE43" i="3"/>
  <c r="AO43" i="3"/>
  <c r="AV42" i="3"/>
  <c r="BL42" i="3"/>
  <c r="BO42" i="3"/>
  <c r="AY42" i="3"/>
  <c r="AL35" i="3"/>
  <c r="BB35" i="3"/>
  <c r="BR35" i="3"/>
  <c r="BI35" i="3"/>
  <c r="AS35" i="3"/>
  <c r="AR117" i="3"/>
  <c r="BH117" i="3"/>
  <c r="BS117" i="3"/>
  <c r="BC117" i="3"/>
  <c r="AM117" i="3"/>
  <c r="AX112" i="3"/>
  <c r="BN112" i="3"/>
  <c r="BM112" i="3"/>
  <c r="AW112" i="3"/>
  <c r="AN40" i="3"/>
  <c r="BD40" i="3"/>
  <c r="BT40" i="3"/>
  <c r="BG40" i="3"/>
  <c r="AQ40" i="3"/>
  <c r="AT55" i="3"/>
  <c r="BJ55" i="3"/>
  <c r="BQ55" i="3"/>
  <c r="BA55" i="3"/>
  <c r="Z55" i="3"/>
  <c r="AZ111" i="3"/>
  <c r="BP111" i="3"/>
  <c r="BK111" i="3"/>
  <c r="AU111" i="3"/>
  <c r="AP93" i="3"/>
  <c r="BF93" i="3"/>
  <c r="BU93" i="3"/>
  <c r="BE93" i="3"/>
  <c r="AO93" i="3"/>
  <c r="AV79" i="3"/>
  <c r="BL79" i="3"/>
  <c r="BO79" i="3"/>
  <c r="AY79" i="3"/>
  <c r="AL81" i="3"/>
  <c r="BB81" i="3"/>
  <c r="BR81" i="3"/>
  <c r="BI81" i="3"/>
  <c r="AS81" i="3"/>
  <c r="AR69" i="3"/>
  <c r="BH69" i="3"/>
  <c r="BS69" i="3"/>
  <c r="BC69" i="3"/>
  <c r="AM69" i="3"/>
  <c r="AX99" i="3"/>
  <c r="BN99" i="3"/>
  <c r="BM99" i="3"/>
  <c r="AW99" i="3"/>
  <c r="AN59" i="3"/>
  <c r="BD59" i="3"/>
  <c r="BT59" i="3"/>
  <c r="BG59" i="3"/>
  <c r="AQ59" i="3"/>
  <c r="AT50" i="3"/>
  <c r="BJ50" i="3"/>
  <c r="BQ50" i="3"/>
  <c r="BA50" i="3"/>
  <c r="Z50" i="3"/>
  <c r="AZ114" i="3"/>
  <c r="BP114" i="3"/>
  <c r="BK114" i="3"/>
  <c r="AU114" i="3"/>
  <c r="AP46" i="3"/>
  <c r="BF46" i="3"/>
  <c r="BU46" i="3"/>
  <c r="BE46" i="3"/>
  <c r="AO46" i="3"/>
  <c r="AV91" i="3"/>
  <c r="BL91" i="3"/>
  <c r="BO91" i="3"/>
  <c r="AY91" i="3"/>
  <c r="AL143" i="3"/>
  <c r="BB143" i="3"/>
  <c r="BR143" i="3"/>
  <c r="BI143" i="3"/>
  <c r="AS143" i="3"/>
  <c r="AR134" i="3"/>
  <c r="BH134" i="3"/>
  <c r="BS134" i="3"/>
  <c r="BC134" i="3"/>
  <c r="AM134" i="3"/>
  <c r="AX123" i="3"/>
  <c r="BN123" i="3"/>
  <c r="BM123" i="3"/>
  <c r="AW123" i="3"/>
  <c r="AN122" i="3"/>
  <c r="BD122" i="3"/>
  <c r="BT122" i="3"/>
  <c r="BG122" i="3"/>
  <c r="AQ122" i="3"/>
  <c r="Z138" i="3"/>
  <c r="Z128" i="3"/>
  <c r="AT66" i="3"/>
  <c r="BJ66" i="3"/>
  <c r="BQ66" i="3"/>
  <c r="BA66" i="3"/>
  <c r="Z66" i="3"/>
  <c r="AZ116" i="3"/>
  <c r="BP116" i="3"/>
  <c r="BK116" i="3"/>
  <c r="AU116" i="3"/>
  <c r="BG107" i="3"/>
  <c r="AQ107" i="3"/>
  <c r="BD107" i="3"/>
  <c r="BT107" i="3"/>
  <c r="AO107" i="3"/>
  <c r="AV38" i="3"/>
  <c r="BL38" i="3"/>
  <c r="BO38" i="3"/>
  <c r="AY38" i="3"/>
  <c r="AL71" i="3"/>
  <c r="BB71" i="3"/>
  <c r="BR71" i="3"/>
  <c r="BI71" i="3"/>
  <c r="AS71" i="3"/>
  <c r="AR43" i="3"/>
  <c r="BH43" i="3"/>
  <c r="BS43" i="3"/>
  <c r="BC43" i="3"/>
  <c r="AM43" i="3"/>
  <c r="AX42" i="3"/>
  <c r="BN42" i="3"/>
  <c r="BM42" i="3"/>
  <c r="AW42" i="3"/>
  <c r="AN35" i="3"/>
  <c r="BD35" i="3"/>
  <c r="BT35" i="3"/>
  <c r="BG35" i="3"/>
  <c r="AQ35" i="3"/>
  <c r="AT117" i="3"/>
  <c r="BJ117" i="3"/>
  <c r="BQ117" i="3"/>
  <c r="BA117" i="3"/>
  <c r="Z117" i="3"/>
  <c r="AZ112" i="3"/>
  <c r="BP112" i="3"/>
  <c r="BK112" i="3"/>
  <c r="AU112" i="3"/>
  <c r="AP40" i="3"/>
  <c r="BF40" i="3"/>
  <c r="BU40" i="3"/>
  <c r="BE40" i="3"/>
  <c r="AO40" i="3"/>
  <c r="AV55" i="3"/>
  <c r="BL55" i="3"/>
  <c r="BO55" i="3"/>
  <c r="AY55" i="3"/>
  <c r="AL111" i="3"/>
  <c r="BB111" i="3"/>
  <c r="BR111" i="3"/>
  <c r="BI111" i="3"/>
  <c r="AS111" i="3"/>
  <c r="AR93" i="3"/>
  <c r="BH93" i="3"/>
  <c r="BS93" i="3"/>
  <c r="BC93" i="3"/>
  <c r="AM93" i="3"/>
  <c r="AX79" i="3"/>
  <c r="BN79" i="3"/>
  <c r="BM79" i="3"/>
  <c r="AW79" i="3"/>
  <c r="AN81" i="3"/>
  <c r="BD81" i="3"/>
  <c r="BT81" i="3"/>
  <c r="BG81" i="3"/>
  <c r="AQ81" i="3"/>
  <c r="AT69" i="3"/>
  <c r="BJ69" i="3"/>
  <c r="BQ69" i="3"/>
  <c r="BA69" i="3"/>
  <c r="Z69" i="3"/>
  <c r="AZ99" i="3"/>
  <c r="BP99" i="3"/>
  <c r="BK99" i="3"/>
  <c r="AU99" i="3"/>
  <c r="AP59" i="3"/>
  <c r="BF59" i="3"/>
  <c r="BU59" i="3"/>
  <c r="BE59" i="3"/>
  <c r="AO59" i="3"/>
  <c r="AV50" i="3"/>
  <c r="BL50" i="3"/>
  <c r="BO50" i="3"/>
  <c r="AY50" i="3"/>
  <c r="AL114" i="3"/>
  <c r="BB114" i="3"/>
  <c r="BR114" i="3"/>
  <c r="BI114" i="3"/>
  <c r="AS114" i="3"/>
  <c r="AR46" i="3"/>
  <c r="BH46" i="3"/>
  <c r="BS46" i="3"/>
  <c r="BC46" i="3"/>
  <c r="AM46" i="3"/>
  <c r="AX91" i="3"/>
  <c r="BD91" i="3"/>
  <c r="BA91" i="3"/>
  <c r="AP64" i="3"/>
  <c r="BF64" i="3"/>
  <c r="BU64" i="3"/>
  <c r="BE64" i="3"/>
  <c r="AO64" i="3"/>
  <c r="AV86" i="3"/>
  <c r="BL86" i="3"/>
  <c r="BO86" i="3"/>
  <c r="AY86" i="3"/>
  <c r="AL109" i="3"/>
  <c r="BB109" i="3"/>
  <c r="BR109" i="3"/>
  <c r="BI109" i="3"/>
  <c r="AS109" i="3"/>
  <c r="AR80" i="3"/>
  <c r="BH80" i="3"/>
  <c r="BS80" i="3"/>
  <c r="BC80" i="3"/>
  <c r="AM80" i="3"/>
  <c r="AX76" i="3"/>
  <c r="BN76" i="3"/>
  <c r="BM76" i="3"/>
  <c r="AW76" i="3"/>
  <c r="AN51" i="3"/>
  <c r="BD51" i="3"/>
  <c r="BT51" i="3"/>
  <c r="BG51" i="3"/>
  <c r="AQ51" i="3"/>
  <c r="AT88" i="3"/>
  <c r="BJ88" i="3"/>
  <c r="BQ88" i="3"/>
  <c r="BA88" i="3"/>
  <c r="Z88" i="3"/>
  <c r="AZ47" i="3"/>
  <c r="BP47" i="3"/>
  <c r="BK47" i="3"/>
  <c r="AU47" i="3"/>
  <c r="AP110" i="3"/>
  <c r="BF110" i="3"/>
  <c r="BU110" i="3"/>
  <c r="BE110" i="3"/>
  <c r="AO110" i="3"/>
  <c r="AV72" i="3"/>
  <c r="BL72" i="3"/>
  <c r="BO72" i="3"/>
  <c r="AY72" i="3"/>
  <c r="AL82" i="3"/>
  <c r="BB82" i="3"/>
  <c r="BR82" i="3"/>
  <c r="BI82" i="3"/>
  <c r="AS82" i="3"/>
  <c r="AR48" i="3"/>
  <c r="BH48" i="3"/>
  <c r="BS48" i="3"/>
  <c r="BC48" i="3"/>
  <c r="AM48" i="3"/>
  <c r="AX102" i="3"/>
  <c r="BN102" i="3"/>
  <c r="BM102" i="3"/>
  <c r="AW102" i="3"/>
  <c r="AN20" i="3"/>
  <c r="BD20" i="3"/>
  <c r="BT20" i="3"/>
  <c r="BG20" i="3"/>
  <c r="AQ20" i="3"/>
  <c r="AT78" i="3"/>
  <c r="BJ78" i="3"/>
  <c r="BQ78" i="3"/>
  <c r="BA78" i="3"/>
  <c r="Z78" i="3"/>
  <c r="AZ94" i="3"/>
  <c r="BP94" i="3"/>
  <c r="BK94" i="3"/>
  <c r="AU94" i="3"/>
  <c r="AP32" i="3"/>
  <c r="BF32" i="3"/>
  <c r="BU32" i="3"/>
  <c r="BE32" i="3"/>
  <c r="AO32" i="3"/>
  <c r="AV73" i="3"/>
  <c r="BL73" i="3"/>
  <c r="BO73" i="3"/>
  <c r="AY73" i="3"/>
  <c r="AL68" i="3"/>
  <c r="BB68" i="3"/>
  <c r="BR68" i="3"/>
  <c r="BI68" i="3"/>
  <c r="AS68" i="3"/>
  <c r="AR100" i="3"/>
  <c r="BH100" i="3"/>
  <c r="BS100" i="3"/>
  <c r="BC100" i="3"/>
  <c r="AM100" i="3"/>
  <c r="AX77" i="3"/>
  <c r="BN77" i="3"/>
  <c r="BM77" i="3"/>
  <c r="AW77" i="3"/>
  <c r="AN83" i="3"/>
  <c r="BD83" i="3"/>
  <c r="BT83" i="3"/>
  <c r="BG83" i="3"/>
  <c r="AQ83" i="3"/>
  <c r="AT56" i="3"/>
  <c r="BJ56" i="3"/>
  <c r="BQ56" i="3"/>
  <c r="BA56" i="3"/>
  <c r="Z56" i="3"/>
  <c r="AZ67" i="3"/>
  <c r="BP67" i="3"/>
  <c r="BK67" i="3"/>
  <c r="AU67" i="3"/>
  <c r="AP115" i="3"/>
  <c r="BF115" i="3"/>
  <c r="BU115" i="3"/>
  <c r="BE115" i="3"/>
  <c r="AO115" i="3"/>
  <c r="AV58" i="3"/>
  <c r="BL58" i="3"/>
  <c r="BO58" i="3"/>
  <c r="AY58" i="3"/>
  <c r="AL104" i="3"/>
  <c r="BB104" i="3"/>
  <c r="BR104" i="3"/>
  <c r="BN91" i="3"/>
  <c r="AW91" i="3"/>
  <c r="AR64" i="3"/>
  <c r="BH64" i="3"/>
  <c r="BS64" i="3"/>
  <c r="BC64" i="3"/>
  <c r="AM64" i="3"/>
  <c r="AX86" i="3"/>
  <c r="BN86" i="3"/>
  <c r="BM86" i="3"/>
  <c r="AW86" i="3"/>
  <c r="AN109" i="3"/>
  <c r="BD109" i="3"/>
  <c r="BT109" i="3"/>
  <c r="BG109" i="3"/>
  <c r="AQ109" i="3"/>
  <c r="AT80" i="3"/>
  <c r="BJ80" i="3"/>
  <c r="BQ80" i="3"/>
  <c r="BA80" i="3"/>
  <c r="Z80" i="3"/>
  <c r="AZ76" i="3"/>
  <c r="BP76" i="3"/>
  <c r="BK76" i="3"/>
  <c r="AU76" i="3"/>
  <c r="AP51" i="3"/>
  <c r="BF51" i="3"/>
  <c r="BU51" i="3"/>
  <c r="BE51" i="3"/>
  <c r="AO51" i="3"/>
  <c r="AV88" i="3"/>
  <c r="BL88" i="3"/>
  <c r="BO88" i="3"/>
  <c r="AY88" i="3"/>
  <c r="AL47" i="3"/>
  <c r="BB47" i="3"/>
  <c r="BR47" i="3"/>
  <c r="BI47" i="3"/>
  <c r="AS47" i="3"/>
  <c r="AR110" i="3"/>
  <c r="BH110" i="3"/>
  <c r="BS110" i="3"/>
  <c r="BC110" i="3"/>
  <c r="AM110" i="3"/>
  <c r="AX72" i="3"/>
  <c r="BN72" i="3"/>
  <c r="BM72" i="3"/>
  <c r="AW72" i="3"/>
  <c r="AN82" i="3"/>
  <c r="BD82" i="3"/>
  <c r="BT82" i="3"/>
  <c r="BG82" i="3"/>
  <c r="AQ82" i="3"/>
  <c r="AT48" i="3"/>
  <c r="BJ48" i="3"/>
  <c r="BQ48" i="3"/>
  <c r="BA48" i="3"/>
  <c r="Z48" i="3"/>
  <c r="AZ102" i="3"/>
  <c r="BP102" i="3"/>
  <c r="BK102" i="3"/>
  <c r="AU102" i="3"/>
  <c r="AP20" i="3"/>
  <c r="BF20" i="3"/>
  <c r="BU20" i="3"/>
  <c r="BE20" i="3"/>
  <c r="AO20" i="3"/>
  <c r="AV78" i="3"/>
  <c r="BL78" i="3"/>
  <c r="BO78" i="3"/>
  <c r="AY78" i="3"/>
  <c r="AL94" i="3"/>
  <c r="BB94" i="3"/>
  <c r="BR94" i="3"/>
  <c r="BI94" i="3"/>
  <c r="AS94" i="3"/>
  <c r="AR32" i="3"/>
  <c r="BH32" i="3"/>
  <c r="BS32" i="3"/>
  <c r="BC32" i="3"/>
  <c r="AM32" i="3"/>
  <c r="AX73" i="3"/>
  <c r="BN73" i="3"/>
  <c r="BM73" i="3"/>
  <c r="AW73" i="3"/>
  <c r="AN68" i="3"/>
  <c r="BD68" i="3"/>
  <c r="BT68" i="3"/>
  <c r="BG68" i="3"/>
  <c r="AQ68" i="3"/>
  <c r="AT100" i="3"/>
  <c r="BJ100" i="3"/>
  <c r="BQ100" i="3"/>
  <c r="BT91" i="3"/>
  <c r="AQ91" i="3"/>
  <c r="AT64" i="3"/>
  <c r="BJ64" i="3"/>
  <c r="BQ64" i="3"/>
  <c r="BA64" i="3"/>
  <c r="Z64" i="3"/>
  <c r="AZ86" i="3"/>
  <c r="BP86" i="3"/>
  <c r="BK86" i="3"/>
  <c r="AU86" i="3"/>
  <c r="AP109" i="3"/>
  <c r="BF109" i="3"/>
  <c r="BU109" i="3"/>
  <c r="BE109" i="3"/>
  <c r="AO109" i="3"/>
  <c r="AV80" i="3"/>
  <c r="BL80" i="3"/>
  <c r="BO80" i="3"/>
  <c r="AY80" i="3"/>
  <c r="AL76" i="3"/>
  <c r="BB76" i="3"/>
  <c r="BR76" i="3"/>
  <c r="BI76" i="3"/>
  <c r="AS76" i="3"/>
  <c r="AR51" i="3"/>
  <c r="BH51" i="3"/>
  <c r="BS51" i="3"/>
  <c r="BC51" i="3"/>
  <c r="AM51" i="3"/>
  <c r="AX88" i="3"/>
  <c r="BN88" i="3"/>
  <c r="BM88" i="3"/>
  <c r="AW88" i="3"/>
  <c r="AN47" i="3"/>
  <c r="BD47" i="3"/>
  <c r="BT47" i="3"/>
  <c r="BG47" i="3"/>
  <c r="AQ47" i="3"/>
  <c r="AT110" i="3"/>
  <c r="BJ110" i="3"/>
  <c r="BQ110" i="3"/>
  <c r="BA110" i="3"/>
  <c r="Z110" i="3"/>
  <c r="AZ72" i="3"/>
  <c r="BP72" i="3"/>
  <c r="BK72" i="3"/>
  <c r="AU72" i="3"/>
  <c r="AP82" i="3"/>
  <c r="BF82" i="3"/>
  <c r="BU82" i="3"/>
  <c r="BE82" i="3"/>
  <c r="AO82" i="3"/>
  <c r="AV48" i="3"/>
  <c r="BL48" i="3"/>
  <c r="BO48" i="3"/>
  <c r="AY48" i="3"/>
  <c r="AL102" i="3"/>
  <c r="BB102" i="3"/>
  <c r="BR102" i="3"/>
  <c r="BI102" i="3"/>
  <c r="AS102" i="3"/>
  <c r="AR20" i="3"/>
  <c r="BH20" i="3"/>
  <c r="BS20" i="3"/>
  <c r="BC20" i="3"/>
  <c r="AM20" i="3"/>
  <c r="AX78" i="3"/>
  <c r="BN78" i="3"/>
  <c r="BM78" i="3"/>
  <c r="AW78" i="3"/>
  <c r="AN94" i="3"/>
  <c r="BD94" i="3"/>
  <c r="BT94" i="3"/>
  <c r="BG94" i="3"/>
  <c r="AQ94" i="3"/>
  <c r="AT32" i="3"/>
  <c r="BJ32" i="3"/>
  <c r="BQ32" i="3"/>
  <c r="BA32" i="3"/>
  <c r="Z32" i="3"/>
  <c r="AZ73" i="3"/>
  <c r="BP73" i="3"/>
  <c r="BK73" i="3"/>
  <c r="AU73" i="3"/>
  <c r="AP68" i="3"/>
  <c r="BF68" i="3"/>
  <c r="BU68" i="3"/>
  <c r="BE68" i="3"/>
  <c r="AO68" i="3"/>
  <c r="AV100" i="3"/>
  <c r="BL100" i="3"/>
  <c r="BO100" i="3"/>
  <c r="AY100" i="3"/>
  <c r="AL77" i="3"/>
  <c r="BB77" i="3"/>
  <c r="BR77" i="3"/>
  <c r="BI77" i="3"/>
  <c r="AS77" i="3"/>
  <c r="AR83" i="3"/>
  <c r="BH83" i="3"/>
  <c r="BS83" i="3"/>
  <c r="BC83" i="3"/>
  <c r="AM83" i="3"/>
  <c r="AX56" i="3"/>
  <c r="BN56" i="3"/>
  <c r="BM56" i="3"/>
  <c r="AW56" i="3"/>
  <c r="AN67" i="3"/>
  <c r="BD67" i="3"/>
  <c r="BU91" i="3"/>
  <c r="AO91" i="3"/>
  <c r="AV64" i="3"/>
  <c r="BL64" i="3"/>
  <c r="BO64" i="3"/>
  <c r="AY64" i="3"/>
  <c r="AL86" i="3"/>
  <c r="BB86" i="3"/>
  <c r="BR86" i="3"/>
  <c r="BI86" i="3"/>
  <c r="AS86" i="3"/>
  <c r="AR109" i="3"/>
  <c r="BH109" i="3"/>
  <c r="BS109" i="3"/>
  <c r="BC109" i="3"/>
  <c r="AM109" i="3"/>
  <c r="AX80" i="3"/>
  <c r="BN80" i="3"/>
  <c r="BM80" i="3"/>
  <c r="AW80" i="3"/>
  <c r="AN76" i="3"/>
  <c r="BD76" i="3"/>
  <c r="BT76" i="3"/>
  <c r="BG76" i="3"/>
  <c r="AQ76" i="3"/>
  <c r="AT51" i="3"/>
  <c r="BJ51" i="3"/>
  <c r="BQ51" i="3"/>
  <c r="BA51" i="3"/>
  <c r="Z51" i="3"/>
  <c r="AZ88" i="3"/>
  <c r="BP88" i="3"/>
  <c r="BK88" i="3"/>
  <c r="AU88" i="3"/>
  <c r="AP47" i="3"/>
  <c r="BF47" i="3"/>
  <c r="BU47" i="3"/>
  <c r="BE47" i="3"/>
  <c r="AO47" i="3"/>
  <c r="AV110" i="3"/>
  <c r="BL110" i="3"/>
  <c r="BO110" i="3"/>
  <c r="AY110" i="3"/>
  <c r="AL72" i="3"/>
  <c r="BB72" i="3"/>
  <c r="BR72" i="3"/>
  <c r="BI72" i="3"/>
  <c r="AS72" i="3"/>
  <c r="AR82" i="3"/>
  <c r="BH82" i="3"/>
  <c r="BS82" i="3"/>
  <c r="BC82" i="3"/>
  <c r="AM82" i="3"/>
  <c r="AX48" i="3"/>
  <c r="BN48" i="3"/>
  <c r="BM48" i="3"/>
  <c r="AW48" i="3"/>
  <c r="AN102" i="3"/>
  <c r="BD102" i="3"/>
  <c r="BT102" i="3"/>
  <c r="BG102" i="3"/>
  <c r="AQ102" i="3"/>
  <c r="AT20" i="3"/>
  <c r="BJ20" i="3"/>
  <c r="BQ20" i="3"/>
  <c r="BA20" i="3"/>
  <c r="Z20" i="3"/>
  <c r="AZ78" i="3"/>
  <c r="BP78" i="3"/>
  <c r="BK78" i="3"/>
  <c r="AU78" i="3"/>
  <c r="AP94" i="3"/>
  <c r="BF94" i="3"/>
  <c r="BU94" i="3"/>
  <c r="BE94" i="3"/>
  <c r="AO94" i="3"/>
  <c r="AV32" i="3"/>
  <c r="BL32" i="3"/>
  <c r="BO32" i="3"/>
  <c r="AY32" i="3"/>
  <c r="AL73" i="3"/>
  <c r="BB73" i="3"/>
  <c r="BR73" i="3"/>
  <c r="BI73" i="3"/>
  <c r="AS73" i="3"/>
  <c r="AR68" i="3"/>
  <c r="BH68" i="3"/>
  <c r="BS68" i="3"/>
  <c r="BC68" i="3"/>
  <c r="AM68" i="3"/>
  <c r="AX100" i="3"/>
  <c r="BN100" i="3"/>
  <c r="BM100" i="3"/>
  <c r="AW100" i="3"/>
  <c r="AN77" i="3"/>
  <c r="BD77" i="3"/>
  <c r="BT77" i="3"/>
  <c r="BG77" i="3"/>
  <c r="AQ77" i="3"/>
  <c r="AT83" i="3"/>
  <c r="BJ83" i="3"/>
  <c r="BQ83" i="3"/>
  <c r="BA83" i="3"/>
  <c r="Z83" i="3"/>
  <c r="AZ56" i="3"/>
  <c r="BP56" i="3"/>
  <c r="BK56" i="3"/>
  <c r="AU56" i="3"/>
  <c r="AP67" i="3"/>
  <c r="BF67" i="3"/>
  <c r="BU67" i="3"/>
  <c r="BE67" i="3"/>
  <c r="AO67" i="3"/>
  <c r="AV115" i="3"/>
  <c r="BL115" i="3"/>
  <c r="BO115" i="3"/>
  <c r="AY115" i="3"/>
  <c r="AL58" i="3"/>
  <c r="BB58" i="3"/>
  <c r="BR58" i="3"/>
  <c r="BI58" i="3"/>
  <c r="AS58" i="3"/>
  <c r="AR104" i="3"/>
  <c r="BH104" i="3"/>
  <c r="BS104" i="3"/>
  <c r="BC104" i="3"/>
  <c r="AM104" i="3"/>
  <c r="BQ91" i="3"/>
  <c r="AM91" i="3"/>
  <c r="AX64" i="3"/>
  <c r="BN64" i="3"/>
  <c r="BM64" i="3"/>
  <c r="AW64" i="3"/>
  <c r="AN86" i="3"/>
  <c r="BD86" i="3"/>
  <c r="BT86" i="3"/>
  <c r="BG86" i="3"/>
  <c r="AQ86" i="3"/>
  <c r="AT109" i="3"/>
  <c r="BJ109" i="3"/>
  <c r="BQ109" i="3"/>
  <c r="BA109" i="3"/>
  <c r="Z109" i="3"/>
  <c r="AZ80" i="3"/>
  <c r="BP80" i="3"/>
  <c r="BK80" i="3"/>
  <c r="AU80" i="3"/>
  <c r="AP76" i="3"/>
  <c r="BF76" i="3"/>
  <c r="BU76" i="3"/>
  <c r="BE76" i="3"/>
  <c r="AO76" i="3"/>
  <c r="AV51" i="3"/>
  <c r="BL51" i="3"/>
  <c r="BO51" i="3"/>
  <c r="AY51" i="3"/>
  <c r="AL88" i="3"/>
  <c r="BB88" i="3"/>
  <c r="BR88" i="3"/>
  <c r="BI88" i="3"/>
  <c r="AS88" i="3"/>
  <c r="AR47" i="3"/>
  <c r="BH47" i="3"/>
  <c r="BS47" i="3"/>
  <c r="BC47" i="3"/>
  <c r="AM47" i="3"/>
  <c r="AX110" i="3"/>
  <c r="BN110" i="3"/>
  <c r="BM110" i="3"/>
  <c r="AW110" i="3"/>
  <c r="AN72" i="3"/>
  <c r="BD72" i="3"/>
  <c r="BT72" i="3"/>
  <c r="BG72" i="3"/>
  <c r="AQ72" i="3"/>
  <c r="AT82" i="3"/>
  <c r="BJ82" i="3"/>
  <c r="BQ82" i="3"/>
  <c r="BA82" i="3"/>
  <c r="Z82" i="3"/>
  <c r="AZ48" i="3"/>
  <c r="BP48" i="3"/>
  <c r="BK48" i="3"/>
  <c r="AU48" i="3"/>
  <c r="AP102" i="3"/>
  <c r="BF102" i="3"/>
  <c r="BU102" i="3"/>
  <c r="BE102" i="3"/>
  <c r="AO102" i="3"/>
  <c r="AV20" i="3"/>
  <c r="BL20" i="3"/>
  <c r="BO20" i="3"/>
  <c r="AY20" i="3"/>
  <c r="AL78" i="3"/>
  <c r="BB78" i="3"/>
  <c r="BR78" i="3"/>
  <c r="BI78" i="3"/>
  <c r="AS78" i="3"/>
  <c r="AR94" i="3"/>
  <c r="BH94" i="3"/>
  <c r="BS94" i="3"/>
  <c r="BC94" i="3"/>
  <c r="AM94" i="3"/>
  <c r="AX32" i="3"/>
  <c r="BN32" i="3"/>
  <c r="BM32" i="3"/>
  <c r="AW32" i="3"/>
  <c r="AN73" i="3"/>
  <c r="BD73" i="3"/>
  <c r="BT73" i="3"/>
  <c r="BG73" i="3"/>
  <c r="AQ73" i="3"/>
  <c r="AT68" i="3"/>
  <c r="BJ68" i="3"/>
  <c r="BQ68" i="3"/>
  <c r="BA68" i="3"/>
  <c r="Z68" i="3"/>
  <c r="AZ100" i="3"/>
  <c r="BP100" i="3"/>
  <c r="BK100" i="3"/>
  <c r="AU100" i="3"/>
  <c r="AP77" i="3"/>
  <c r="BF77" i="3"/>
  <c r="BU77" i="3"/>
  <c r="BE77" i="3"/>
  <c r="AO77" i="3"/>
  <c r="AV83" i="3"/>
  <c r="BL83" i="3"/>
  <c r="BO83" i="3"/>
  <c r="AY83" i="3"/>
  <c r="AL56" i="3"/>
  <c r="BB56" i="3"/>
  <c r="BR56" i="3"/>
  <c r="BI56" i="3"/>
  <c r="AS56" i="3"/>
  <c r="AR67" i="3"/>
  <c r="BH67" i="3"/>
  <c r="BS67" i="3"/>
  <c r="BC67" i="3"/>
  <c r="AM67" i="3"/>
  <c r="AX115" i="3"/>
  <c r="BN115" i="3"/>
  <c r="BM115" i="3"/>
  <c r="AW115" i="3"/>
  <c r="AN58" i="3"/>
  <c r="BM91" i="3"/>
  <c r="Z91" i="3"/>
  <c r="AZ64" i="3"/>
  <c r="BP64" i="3"/>
  <c r="BK64" i="3"/>
  <c r="AU64" i="3"/>
  <c r="AP86" i="3"/>
  <c r="BF86" i="3"/>
  <c r="BU86" i="3"/>
  <c r="BE86" i="3"/>
  <c r="AO86" i="3"/>
  <c r="AV109" i="3"/>
  <c r="BL109" i="3"/>
  <c r="BO109" i="3"/>
  <c r="AY109" i="3"/>
  <c r="AL80" i="3"/>
  <c r="BB80" i="3"/>
  <c r="BR80" i="3"/>
  <c r="BI80" i="3"/>
  <c r="AS80" i="3"/>
  <c r="AR76" i="3"/>
  <c r="BH76" i="3"/>
  <c r="BS76" i="3"/>
  <c r="BC76" i="3"/>
  <c r="AM76" i="3"/>
  <c r="AX51" i="3"/>
  <c r="BN51" i="3"/>
  <c r="BM51" i="3"/>
  <c r="AW51" i="3"/>
  <c r="AN88" i="3"/>
  <c r="BD88" i="3"/>
  <c r="BT88" i="3"/>
  <c r="BG88" i="3"/>
  <c r="AQ88" i="3"/>
  <c r="AT47" i="3"/>
  <c r="BJ47" i="3"/>
  <c r="BQ47" i="3"/>
  <c r="BA47" i="3"/>
  <c r="Z47" i="3"/>
  <c r="AZ110" i="3"/>
  <c r="BP110" i="3"/>
  <c r="BK110" i="3"/>
  <c r="AU110" i="3"/>
  <c r="AP72" i="3"/>
  <c r="BF72" i="3"/>
  <c r="BU72" i="3"/>
  <c r="BE72" i="3"/>
  <c r="AO72" i="3"/>
  <c r="AV82" i="3"/>
  <c r="BL82" i="3"/>
  <c r="BO82" i="3"/>
  <c r="AY82" i="3"/>
  <c r="AL48" i="3"/>
  <c r="BB48" i="3"/>
  <c r="BR48" i="3"/>
  <c r="BI48" i="3"/>
  <c r="AS48" i="3"/>
  <c r="AR102" i="3"/>
  <c r="BH102" i="3"/>
  <c r="BS102" i="3"/>
  <c r="BC102" i="3"/>
  <c r="AM102" i="3"/>
  <c r="AX20" i="3"/>
  <c r="BN20" i="3"/>
  <c r="BM20" i="3"/>
  <c r="AW20" i="3"/>
  <c r="AN78" i="3"/>
  <c r="BD78" i="3"/>
  <c r="BT78" i="3"/>
  <c r="BG78" i="3"/>
  <c r="AQ78" i="3"/>
  <c r="AT94" i="3"/>
  <c r="BJ94" i="3"/>
  <c r="BQ94" i="3"/>
  <c r="BA94" i="3"/>
  <c r="Z94" i="3"/>
  <c r="AZ32" i="3"/>
  <c r="BP32" i="3"/>
  <c r="BK32" i="3"/>
  <c r="AU32" i="3"/>
  <c r="AP73" i="3"/>
  <c r="BF73" i="3"/>
  <c r="BU73" i="3"/>
  <c r="BE73" i="3"/>
  <c r="AO73" i="3"/>
  <c r="AV68" i="3"/>
  <c r="BL68" i="3"/>
  <c r="BO68" i="3"/>
  <c r="AY68" i="3"/>
  <c r="AL100" i="3"/>
  <c r="BB100" i="3"/>
  <c r="BR100" i="3"/>
  <c r="BI100" i="3"/>
  <c r="AS100" i="3"/>
  <c r="AR77" i="3"/>
  <c r="BH77" i="3"/>
  <c r="BS77" i="3"/>
  <c r="BC77" i="3"/>
  <c r="AM77" i="3"/>
  <c r="AX83" i="3"/>
  <c r="BN83" i="3"/>
  <c r="BM83" i="3"/>
  <c r="AW83" i="3"/>
  <c r="AN56" i="3"/>
  <c r="BD56" i="3"/>
  <c r="BT56" i="3"/>
  <c r="BG56" i="3"/>
  <c r="AQ56" i="3"/>
  <c r="AT67" i="3"/>
  <c r="BJ67" i="3"/>
  <c r="BQ67" i="3"/>
  <c r="BA67" i="3"/>
  <c r="Z67" i="3"/>
  <c r="AZ115" i="3"/>
  <c r="BP115" i="3"/>
  <c r="BK115" i="3"/>
  <c r="AU115" i="3"/>
  <c r="AP58" i="3"/>
  <c r="BF58" i="3"/>
  <c r="BU58" i="3"/>
  <c r="BE58" i="3"/>
  <c r="AO58" i="3"/>
  <c r="AV104" i="3"/>
  <c r="BL104" i="3"/>
  <c r="BO104" i="3"/>
  <c r="AY104" i="3"/>
  <c r="AL65" i="3"/>
  <c r="BG91" i="3"/>
  <c r="AL64" i="3"/>
  <c r="BB64" i="3"/>
  <c r="BR64" i="3"/>
  <c r="BI64" i="3"/>
  <c r="AS64" i="3"/>
  <c r="AR86" i="3"/>
  <c r="BH86" i="3"/>
  <c r="BS86" i="3"/>
  <c r="BC86" i="3"/>
  <c r="AM86" i="3"/>
  <c r="AX109" i="3"/>
  <c r="BN109" i="3"/>
  <c r="BM109" i="3"/>
  <c r="AW109" i="3"/>
  <c r="AN80" i="3"/>
  <c r="BD80" i="3"/>
  <c r="BT80" i="3"/>
  <c r="BG80" i="3"/>
  <c r="AQ80" i="3"/>
  <c r="AT76" i="3"/>
  <c r="BJ76" i="3"/>
  <c r="BQ76" i="3"/>
  <c r="BA76" i="3"/>
  <c r="Z76" i="3"/>
  <c r="AZ51" i="3"/>
  <c r="BP51" i="3"/>
  <c r="BK51" i="3"/>
  <c r="AU51" i="3"/>
  <c r="AP88" i="3"/>
  <c r="BF88" i="3"/>
  <c r="BU88" i="3"/>
  <c r="BE88" i="3"/>
  <c r="AO88" i="3"/>
  <c r="AV47" i="3"/>
  <c r="BL47" i="3"/>
  <c r="BO47" i="3"/>
  <c r="AY47" i="3"/>
  <c r="AL110" i="3"/>
  <c r="BB110" i="3"/>
  <c r="BR110" i="3"/>
  <c r="BI110" i="3"/>
  <c r="AS110" i="3"/>
  <c r="AR72" i="3"/>
  <c r="BH72" i="3"/>
  <c r="BS72" i="3"/>
  <c r="BC72" i="3"/>
  <c r="AM72" i="3"/>
  <c r="AX82" i="3"/>
  <c r="BN82" i="3"/>
  <c r="BM82" i="3"/>
  <c r="AW82" i="3"/>
  <c r="AN48" i="3"/>
  <c r="BD48" i="3"/>
  <c r="BT48" i="3"/>
  <c r="BG48" i="3"/>
  <c r="AQ48" i="3"/>
  <c r="AT102" i="3"/>
  <c r="BJ102" i="3"/>
  <c r="BQ102" i="3"/>
  <c r="BA102" i="3"/>
  <c r="Z102" i="3"/>
  <c r="AZ20" i="3"/>
  <c r="BP20" i="3"/>
  <c r="BK20" i="3"/>
  <c r="AU20" i="3"/>
  <c r="AP78" i="3"/>
  <c r="BF78" i="3"/>
  <c r="BU78" i="3"/>
  <c r="BE78" i="3"/>
  <c r="AO78" i="3"/>
  <c r="AV94" i="3"/>
  <c r="BL94" i="3"/>
  <c r="BO94" i="3"/>
  <c r="AY94" i="3"/>
  <c r="AL32" i="3"/>
  <c r="BB32" i="3"/>
  <c r="BR32" i="3"/>
  <c r="BI32" i="3"/>
  <c r="AS32" i="3"/>
  <c r="AR73" i="3"/>
  <c r="BH73" i="3"/>
  <c r="BS73" i="3"/>
  <c r="BC73" i="3"/>
  <c r="AM73" i="3"/>
  <c r="AX68" i="3"/>
  <c r="BN68" i="3"/>
  <c r="BM68" i="3"/>
  <c r="AW68" i="3"/>
  <c r="AN100" i="3"/>
  <c r="BD100" i="3"/>
  <c r="BT100" i="3"/>
  <c r="BG100" i="3"/>
  <c r="AQ100" i="3"/>
  <c r="AT77" i="3"/>
  <c r="BJ77" i="3"/>
  <c r="BQ77" i="3"/>
  <c r="BA77" i="3"/>
  <c r="Z77" i="3"/>
  <c r="AZ83" i="3"/>
  <c r="BP83" i="3"/>
  <c r="BK83" i="3"/>
  <c r="AU83" i="3"/>
  <c r="AP56" i="3"/>
  <c r="BF56" i="3"/>
  <c r="BU56" i="3"/>
  <c r="BE56" i="3"/>
  <c r="AO56" i="3"/>
  <c r="AV67" i="3"/>
  <c r="BL67" i="3"/>
  <c r="BO67" i="3"/>
  <c r="AY67" i="3"/>
  <c r="AL115" i="3"/>
  <c r="BB115" i="3"/>
  <c r="BR115" i="3"/>
  <c r="BI115" i="3"/>
  <c r="AS115" i="3"/>
  <c r="AR58" i="3"/>
  <c r="BH58" i="3"/>
  <c r="BS58" i="3"/>
  <c r="BC58" i="3"/>
  <c r="AM58" i="3"/>
  <c r="AX104" i="3"/>
  <c r="BN104" i="3"/>
  <c r="BM104" i="3"/>
  <c r="BE91" i="3"/>
  <c r="AN64" i="3"/>
  <c r="BD64" i="3"/>
  <c r="BT64" i="3"/>
  <c r="BG64" i="3"/>
  <c r="AQ64" i="3"/>
  <c r="AT86" i="3"/>
  <c r="BJ86" i="3"/>
  <c r="BQ86" i="3"/>
  <c r="BA86" i="3"/>
  <c r="Z86" i="3"/>
  <c r="AZ109" i="3"/>
  <c r="BP109" i="3"/>
  <c r="BK109" i="3"/>
  <c r="AU109" i="3"/>
  <c r="AP80" i="3"/>
  <c r="BF80" i="3"/>
  <c r="BU80" i="3"/>
  <c r="BE80" i="3"/>
  <c r="AO80" i="3"/>
  <c r="AV76" i="3"/>
  <c r="BL76" i="3"/>
  <c r="BO76" i="3"/>
  <c r="AY76" i="3"/>
  <c r="AL51" i="3"/>
  <c r="BB51" i="3"/>
  <c r="BR51" i="3"/>
  <c r="BI51" i="3"/>
  <c r="AS51" i="3"/>
  <c r="AR88" i="3"/>
  <c r="BH88" i="3"/>
  <c r="BS88" i="3"/>
  <c r="BC88" i="3"/>
  <c r="AM88" i="3"/>
  <c r="AX47" i="3"/>
  <c r="BN47" i="3"/>
  <c r="BM47" i="3"/>
  <c r="AW47" i="3"/>
  <c r="AN110" i="3"/>
  <c r="BD110" i="3"/>
  <c r="BT110" i="3"/>
  <c r="BG110" i="3"/>
  <c r="AQ110" i="3"/>
  <c r="AT72" i="3"/>
  <c r="BJ72" i="3"/>
  <c r="BQ72" i="3"/>
  <c r="BA72" i="3"/>
  <c r="Z72" i="3"/>
  <c r="AZ82" i="3"/>
  <c r="BP82" i="3"/>
  <c r="BK82" i="3"/>
  <c r="AU82" i="3"/>
  <c r="AP48" i="3"/>
  <c r="BF48" i="3"/>
  <c r="BU48" i="3"/>
  <c r="BE48" i="3"/>
  <c r="AO48" i="3"/>
  <c r="AV102" i="3"/>
  <c r="BL102" i="3"/>
  <c r="BO102" i="3"/>
  <c r="AY102" i="3"/>
  <c r="AL20" i="3"/>
  <c r="BB20" i="3"/>
  <c r="BR20" i="3"/>
  <c r="BI20" i="3"/>
  <c r="AS20" i="3"/>
  <c r="AR78" i="3"/>
  <c r="BH78" i="3"/>
  <c r="BS78" i="3"/>
  <c r="BC78" i="3"/>
  <c r="AM78" i="3"/>
  <c r="AX94" i="3"/>
  <c r="BN94" i="3"/>
  <c r="BM94" i="3"/>
  <c r="AW94" i="3"/>
  <c r="AN32" i="3"/>
  <c r="BD32" i="3"/>
  <c r="BT32" i="3"/>
  <c r="BG32" i="3"/>
  <c r="AQ32" i="3"/>
  <c r="AT73" i="3"/>
  <c r="BJ73" i="3"/>
  <c r="BQ73" i="3"/>
  <c r="BA73" i="3"/>
  <c r="Z73" i="3"/>
  <c r="AZ68" i="3"/>
  <c r="BP68" i="3"/>
  <c r="BK68" i="3"/>
  <c r="AU68" i="3"/>
  <c r="AP100" i="3"/>
  <c r="BF100" i="3"/>
  <c r="BU100" i="3"/>
  <c r="BE100" i="3"/>
  <c r="AO100" i="3"/>
  <c r="AV77" i="3"/>
  <c r="BL77" i="3"/>
  <c r="BO77" i="3"/>
  <c r="AY77" i="3"/>
  <c r="AL83" i="3"/>
  <c r="BB83" i="3"/>
  <c r="BR83" i="3"/>
  <c r="BI83" i="3"/>
  <c r="AS83" i="3"/>
  <c r="AR56" i="3"/>
  <c r="BH56" i="3"/>
  <c r="BS56" i="3"/>
  <c r="BC56" i="3"/>
  <c r="AM56" i="3"/>
  <c r="AX67" i="3"/>
  <c r="BN67" i="3"/>
  <c r="BM67" i="3"/>
  <c r="AW67" i="3"/>
  <c r="AN115" i="3"/>
  <c r="BD115" i="3"/>
  <c r="BT115" i="3"/>
  <c r="BG115" i="3"/>
  <c r="AQ115" i="3"/>
  <c r="AT58" i="3"/>
  <c r="BJ58" i="3"/>
  <c r="BQ58" i="3"/>
  <c r="BA58" i="3"/>
  <c r="Z58" i="3"/>
  <c r="AZ104" i="3"/>
  <c r="BP104" i="3"/>
  <c r="BK104" i="3"/>
  <c r="AU104" i="3"/>
  <c r="AP65" i="3"/>
  <c r="BA100" i="3"/>
  <c r="BU83" i="3"/>
  <c r="BB67" i="3"/>
  <c r="AT115" i="3"/>
  <c r="Z115" i="3"/>
  <c r="BK58" i="3"/>
  <c r="BD104" i="3"/>
  <c r="BE104" i="3"/>
  <c r="AR65" i="3"/>
  <c r="BH65" i="3"/>
  <c r="BS65" i="3"/>
  <c r="BC65" i="3"/>
  <c r="AM65" i="3"/>
  <c r="AX36" i="3"/>
  <c r="BN36" i="3"/>
  <c r="BM36" i="3"/>
  <c r="AW36" i="3"/>
  <c r="AN60" i="3"/>
  <c r="BD60" i="3"/>
  <c r="BT60" i="3"/>
  <c r="BG60" i="3"/>
  <c r="AQ60" i="3"/>
  <c r="AT44" i="3"/>
  <c r="BJ44" i="3"/>
  <c r="BQ44" i="3"/>
  <c r="BA44" i="3"/>
  <c r="Z44" i="3"/>
  <c r="AZ103" i="3"/>
  <c r="BP103" i="3"/>
  <c r="BK103" i="3"/>
  <c r="AU103" i="3"/>
  <c r="AP37" i="3"/>
  <c r="BF37" i="3"/>
  <c r="BU37" i="3"/>
  <c r="BE37" i="3"/>
  <c r="AO37" i="3"/>
  <c r="AV87" i="3"/>
  <c r="BL87" i="3"/>
  <c r="BO87" i="3"/>
  <c r="AY87" i="3"/>
  <c r="AL34" i="3"/>
  <c r="BB34" i="3"/>
  <c r="BR34" i="3"/>
  <c r="BI34" i="3"/>
  <c r="AS34" i="3"/>
  <c r="AR70" i="3"/>
  <c r="BH70" i="3"/>
  <c r="BS70" i="3"/>
  <c r="BC70" i="3"/>
  <c r="AM70" i="3"/>
  <c r="AX39" i="3"/>
  <c r="BN39" i="3"/>
  <c r="BM39" i="3"/>
  <c r="AW39" i="3"/>
  <c r="AN113" i="3"/>
  <c r="BD113" i="3"/>
  <c r="BT113" i="3"/>
  <c r="BG113" i="3"/>
  <c r="AQ113" i="3"/>
  <c r="AT57" i="3"/>
  <c r="BJ57" i="3"/>
  <c r="BQ57" i="3"/>
  <c r="BA57" i="3"/>
  <c r="Z57" i="3"/>
  <c r="AZ84" i="3"/>
  <c r="BP84" i="3"/>
  <c r="BK84" i="3"/>
  <c r="AU84" i="3"/>
  <c r="AP62" i="3"/>
  <c r="BF62" i="3"/>
  <c r="BU62" i="3"/>
  <c r="BE62" i="3"/>
  <c r="AO62" i="3"/>
  <c r="AV92" i="3"/>
  <c r="BL92" i="3"/>
  <c r="BO92" i="3"/>
  <c r="AY92" i="3"/>
  <c r="AL95" i="3"/>
  <c r="BB95" i="3"/>
  <c r="BR95" i="3"/>
  <c r="BI95" i="3"/>
  <c r="AS95" i="3"/>
  <c r="AR105" i="3"/>
  <c r="BH105" i="3"/>
  <c r="BS105" i="3"/>
  <c r="BC105" i="3"/>
  <c r="AM105" i="3"/>
  <c r="AX33" i="3"/>
  <c r="BN33" i="3"/>
  <c r="BM33" i="3"/>
  <c r="AW33" i="3"/>
  <c r="AN101" i="3"/>
  <c r="BD101" i="3"/>
  <c r="BT101" i="3"/>
  <c r="BG101" i="3"/>
  <c r="AQ101" i="3"/>
  <c r="AT49" i="3"/>
  <c r="BJ49" i="3"/>
  <c r="BQ49" i="3"/>
  <c r="BA49" i="3"/>
  <c r="Z49" i="3"/>
  <c r="AZ118" i="3"/>
  <c r="BP118" i="3"/>
  <c r="BK118" i="3"/>
  <c r="AU118" i="3"/>
  <c r="AP106" i="3"/>
  <c r="BF106" i="3"/>
  <c r="BU106" i="3"/>
  <c r="BE106" i="3"/>
  <c r="AO106" i="3"/>
  <c r="AV90" i="3"/>
  <c r="BL90" i="3"/>
  <c r="BO90" i="3"/>
  <c r="AY90" i="3"/>
  <c r="AL89" i="3"/>
  <c r="BB89" i="3"/>
  <c r="BR89" i="3"/>
  <c r="BI89" i="3"/>
  <c r="AS89" i="3"/>
  <c r="AR45" i="3"/>
  <c r="BH45" i="3"/>
  <c r="BS45" i="3"/>
  <c r="BC45" i="3"/>
  <c r="AM45" i="3"/>
  <c r="AX61" i="3"/>
  <c r="Z100" i="3"/>
  <c r="BE83" i="3"/>
  <c r="BR67" i="3"/>
  <c r="BH115" i="3"/>
  <c r="AX58" i="3"/>
  <c r="BG58" i="3"/>
  <c r="BF104" i="3"/>
  <c r="BA104" i="3"/>
  <c r="AT65" i="3"/>
  <c r="BJ65" i="3"/>
  <c r="BQ65" i="3"/>
  <c r="BA65" i="3"/>
  <c r="Z65" i="3"/>
  <c r="AZ36" i="3"/>
  <c r="BP36" i="3"/>
  <c r="BK36" i="3"/>
  <c r="AU36" i="3"/>
  <c r="AP60" i="3"/>
  <c r="BF60" i="3"/>
  <c r="BU60" i="3"/>
  <c r="BE60" i="3"/>
  <c r="AO60" i="3"/>
  <c r="AV44" i="3"/>
  <c r="BL44" i="3"/>
  <c r="BO44" i="3"/>
  <c r="AY44" i="3"/>
  <c r="AL103" i="3"/>
  <c r="BB103" i="3"/>
  <c r="BR103" i="3"/>
  <c r="BI103" i="3"/>
  <c r="AS103" i="3"/>
  <c r="AR37" i="3"/>
  <c r="BH37" i="3"/>
  <c r="BS37" i="3"/>
  <c r="BC37" i="3"/>
  <c r="AM37" i="3"/>
  <c r="AX87" i="3"/>
  <c r="BN87" i="3"/>
  <c r="BM87" i="3"/>
  <c r="AW87" i="3"/>
  <c r="AN34" i="3"/>
  <c r="BD34" i="3"/>
  <c r="BT34" i="3"/>
  <c r="BG34" i="3"/>
  <c r="AQ34" i="3"/>
  <c r="AT70" i="3"/>
  <c r="BJ70" i="3"/>
  <c r="BQ70" i="3"/>
  <c r="BA70" i="3"/>
  <c r="Z70" i="3"/>
  <c r="AZ39" i="3"/>
  <c r="BP39" i="3"/>
  <c r="BK39" i="3"/>
  <c r="AU39" i="3"/>
  <c r="AP113" i="3"/>
  <c r="BF113" i="3"/>
  <c r="BU113" i="3"/>
  <c r="BE113" i="3"/>
  <c r="AO113" i="3"/>
  <c r="AV57" i="3"/>
  <c r="BL57" i="3"/>
  <c r="BO57" i="3"/>
  <c r="AY57" i="3"/>
  <c r="AL84" i="3"/>
  <c r="BB84" i="3"/>
  <c r="BR84" i="3"/>
  <c r="BI84" i="3"/>
  <c r="AS84" i="3"/>
  <c r="AR62" i="3"/>
  <c r="BH62" i="3"/>
  <c r="BS62" i="3"/>
  <c r="BC62" i="3"/>
  <c r="AM62" i="3"/>
  <c r="AX92" i="3"/>
  <c r="BN92" i="3"/>
  <c r="BM92" i="3"/>
  <c r="AW92" i="3"/>
  <c r="AN95" i="3"/>
  <c r="BD95" i="3"/>
  <c r="BT95" i="3"/>
  <c r="BG95" i="3"/>
  <c r="AQ95" i="3"/>
  <c r="AT105" i="3"/>
  <c r="BJ105" i="3"/>
  <c r="BQ105" i="3"/>
  <c r="BA105" i="3"/>
  <c r="Z105" i="3"/>
  <c r="AZ33" i="3"/>
  <c r="BP33" i="3"/>
  <c r="BK33" i="3"/>
  <c r="AU33" i="3"/>
  <c r="AP101" i="3"/>
  <c r="BF101" i="3"/>
  <c r="BU101" i="3"/>
  <c r="BE101" i="3"/>
  <c r="AO101" i="3"/>
  <c r="AV49" i="3"/>
  <c r="BL49" i="3"/>
  <c r="BO49" i="3"/>
  <c r="AY49" i="3"/>
  <c r="AL118" i="3"/>
  <c r="BB118" i="3"/>
  <c r="BR118" i="3"/>
  <c r="BI118" i="3"/>
  <c r="AS118" i="3"/>
  <c r="AR106" i="3"/>
  <c r="BH106" i="3"/>
  <c r="BS106" i="3"/>
  <c r="BC106" i="3"/>
  <c r="AM106" i="3"/>
  <c r="AX90" i="3"/>
  <c r="BN90" i="3"/>
  <c r="BM90" i="3"/>
  <c r="AW90" i="3"/>
  <c r="AN89" i="3"/>
  <c r="BD89" i="3"/>
  <c r="BT89" i="3"/>
  <c r="BG89" i="3"/>
  <c r="AQ89" i="3"/>
  <c r="AT45" i="3"/>
  <c r="BJ45" i="3"/>
  <c r="BQ45" i="3"/>
  <c r="BA45" i="3"/>
  <c r="Z45" i="3"/>
  <c r="AZ77" i="3"/>
  <c r="AO83" i="3"/>
  <c r="BT67" i="3"/>
  <c r="BJ115" i="3"/>
  <c r="AZ58" i="3"/>
  <c r="AW58" i="3"/>
  <c r="BJ104" i="3"/>
  <c r="AW104" i="3"/>
  <c r="AV65" i="3"/>
  <c r="BL65" i="3"/>
  <c r="BO65" i="3"/>
  <c r="AY65" i="3"/>
  <c r="AL36" i="3"/>
  <c r="BB36" i="3"/>
  <c r="BR36" i="3"/>
  <c r="BI36" i="3"/>
  <c r="AS36" i="3"/>
  <c r="AR60" i="3"/>
  <c r="BH60" i="3"/>
  <c r="BS60" i="3"/>
  <c r="BC60" i="3"/>
  <c r="AM60" i="3"/>
  <c r="AX44" i="3"/>
  <c r="BN44" i="3"/>
  <c r="BM44" i="3"/>
  <c r="AW44" i="3"/>
  <c r="AN103" i="3"/>
  <c r="BD103" i="3"/>
  <c r="BT103" i="3"/>
  <c r="BG103" i="3"/>
  <c r="AQ103" i="3"/>
  <c r="AT37" i="3"/>
  <c r="BJ37" i="3"/>
  <c r="BQ37" i="3"/>
  <c r="BA37" i="3"/>
  <c r="Z37" i="3"/>
  <c r="AZ87" i="3"/>
  <c r="BP87" i="3"/>
  <c r="BK87" i="3"/>
  <c r="AU87" i="3"/>
  <c r="AP34" i="3"/>
  <c r="BF34" i="3"/>
  <c r="BU34" i="3"/>
  <c r="BE34" i="3"/>
  <c r="AO34" i="3"/>
  <c r="AV70" i="3"/>
  <c r="BL70" i="3"/>
  <c r="BO70" i="3"/>
  <c r="AY70" i="3"/>
  <c r="AL39" i="3"/>
  <c r="BB39" i="3"/>
  <c r="BR39" i="3"/>
  <c r="BI39" i="3"/>
  <c r="AS39" i="3"/>
  <c r="AR113" i="3"/>
  <c r="BH113" i="3"/>
  <c r="BS113" i="3"/>
  <c r="BC113" i="3"/>
  <c r="AM113" i="3"/>
  <c r="AX57" i="3"/>
  <c r="BN57" i="3"/>
  <c r="BM57" i="3"/>
  <c r="AW57" i="3"/>
  <c r="AN84" i="3"/>
  <c r="BD84" i="3"/>
  <c r="BT84" i="3"/>
  <c r="BG84" i="3"/>
  <c r="AQ84" i="3"/>
  <c r="AT62" i="3"/>
  <c r="BJ62" i="3"/>
  <c r="BQ62" i="3"/>
  <c r="BA62" i="3"/>
  <c r="Z62" i="3"/>
  <c r="AZ92" i="3"/>
  <c r="BP92" i="3"/>
  <c r="BK92" i="3"/>
  <c r="AU92" i="3"/>
  <c r="AP95" i="3"/>
  <c r="BF95" i="3"/>
  <c r="BU95" i="3"/>
  <c r="BE95" i="3"/>
  <c r="AO95" i="3"/>
  <c r="AV105" i="3"/>
  <c r="BL105" i="3"/>
  <c r="BO105" i="3"/>
  <c r="AY105" i="3"/>
  <c r="AL33" i="3"/>
  <c r="BB33" i="3"/>
  <c r="BR33" i="3"/>
  <c r="BI33" i="3"/>
  <c r="AS33" i="3"/>
  <c r="AR101" i="3"/>
  <c r="BH101" i="3"/>
  <c r="BS101" i="3"/>
  <c r="BC101" i="3"/>
  <c r="AM101" i="3"/>
  <c r="AX49" i="3"/>
  <c r="BN49" i="3"/>
  <c r="BM49" i="3"/>
  <c r="AW49" i="3"/>
  <c r="AN118" i="3"/>
  <c r="BD118" i="3"/>
  <c r="BT118" i="3"/>
  <c r="BG118" i="3"/>
  <c r="AQ118" i="3"/>
  <c r="AT106" i="3"/>
  <c r="BJ106" i="3"/>
  <c r="BQ106" i="3"/>
  <c r="BA106" i="3"/>
  <c r="Z106" i="3"/>
  <c r="AZ90" i="3"/>
  <c r="BP90" i="3"/>
  <c r="BK90" i="3"/>
  <c r="AU90" i="3"/>
  <c r="AP89" i="3"/>
  <c r="BF89" i="3"/>
  <c r="BU89" i="3"/>
  <c r="BE89" i="3"/>
  <c r="AO89" i="3"/>
  <c r="AV45" i="3"/>
  <c r="BL45" i="3"/>
  <c r="BO45" i="3"/>
  <c r="AY45" i="3"/>
  <c r="AL61" i="3"/>
  <c r="BB61" i="3"/>
  <c r="BR61" i="3"/>
  <c r="BI61" i="3"/>
  <c r="AS61" i="3"/>
  <c r="BP77" i="3"/>
  <c r="AV56" i="3"/>
  <c r="BI67" i="3"/>
  <c r="BS115" i="3"/>
  <c r="BD58" i="3"/>
  <c r="AU58" i="3"/>
  <c r="BT104" i="3"/>
  <c r="AS104" i="3"/>
  <c r="AX65" i="3"/>
  <c r="BN65" i="3"/>
  <c r="BM65" i="3"/>
  <c r="AW65" i="3"/>
  <c r="AN36" i="3"/>
  <c r="BD36" i="3"/>
  <c r="BT36" i="3"/>
  <c r="BG36" i="3"/>
  <c r="AQ36" i="3"/>
  <c r="AT60" i="3"/>
  <c r="BJ60" i="3"/>
  <c r="BQ60" i="3"/>
  <c r="BA60" i="3"/>
  <c r="Z60" i="3"/>
  <c r="AZ44" i="3"/>
  <c r="BP44" i="3"/>
  <c r="BK44" i="3"/>
  <c r="AU44" i="3"/>
  <c r="AP103" i="3"/>
  <c r="BF103" i="3"/>
  <c r="BU103" i="3"/>
  <c r="BE103" i="3"/>
  <c r="AO103" i="3"/>
  <c r="AV37" i="3"/>
  <c r="BL37" i="3"/>
  <c r="BO37" i="3"/>
  <c r="AY37" i="3"/>
  <c r="AL87" i="3"/>
  <c r="BB87" i="3"/>
  <c r="BR87" i="3"/>
  <c r="BI87" i="3"/>
  <c r="AS87" i="3"/>
  <c r="AR34" i="3"/>
  <c r="BH34" i="3"/>
  <c r="BS34" i="3"/>
  <c r="BC34" i="3"/>
  <c r="AM34" i="3"/>
  <c r="AX70" i="3"/>
  <c r="BN70" i="3"/>
  <c r="BM70" i="3"/>
  <c r="AW70" i="3"/>
  <c r="AN39" i="3"/>
  <c r="BD39" i="3"/>
  <c r="BT39" i="3"/>
  <c r="BG39" i="3"/>
  <c r="AQ39" i="3"/>
  <c r="AT113" i="3"/>
  <c r="BJ113" i="3"/>
  <c r="BQ113" i="3"/>
  <c r="BA113" i="3"/>
  <c r="Z113" i="3"/>
  <c r="AZ57" i="3"/>
  <c r="BP57" i="3"/>
  <c r="BK57" i="3"/>
  <c r="AU57" i="3"/>
  <c r="AP84" i="3"/>
  <c r="BF84" i="3"/>
  <c r="BU84" i="3"/>
  <c r="BE84" i="3"/>
  <c r="AO84" i="3"/>
  <c r="AV62" i="3"/>
  <c r="BL62" i="3"/>
  <c r="BO62" i="3"/>
  <c r="AY62" i="3"/>
  <c r="AL92" i="3"/>
  <c r="BB92" i="3"/>
  <c r="BR92" i="3"/>
  <c r="BI92" i="3"/>
  <c r="AS92" i="3"/>
  <c r="AR95" i="3"/>
  <c r="BH95" i="3"/>
  <c r="BS95" i="3"/>
  <c r="BC95" i="3"/>
  <c r="AM95" i="3"/>
  <c r="AX105" i="3"/>
  <c r="BN105" i="3"/>
  <c r="BM105" i="3"/>
  <c r="AW105" i="3"/>
  <c r="AN33" i="3"/>
  <c r="BD33" i="3"/>
  <c r="BT33" i="3"/>
  <c r="BG33" i="3"/>
  <c r="AQ33" i="3"/>
  <c r="AT101" i="3"/>
  <c r="BJ101" i="3"/>
  <c r="BQ101" i="3"/>
  <c r="BA101" i="3"/>
  <c r="Z101" i="3"/>
  <c r="AZ49" i="3"/>
  <c r="BP49" i="3"/>
  <c r="BK49" i="3"/>
  <c r="AU49" i="3"/>
  <c r="AP118" i="3"/>
  <c r="BF118" i="3"/>
  <c r="BU118" i="3"/>
  <c r="BE118" i="3"/>
  <c r="AO118" i="3"/>
  <c r="AV106" i="3"/>
  <c r="BL106" i="3"/>
  <c r="BO106" i="3"/>
  <c r="AY106" i="3"/>
  <c r="AL90" i="3"/>
  <c r="BB90" i="3"/>
  <c r="BR90" i="3"/>
  <c r="BI90" i="3"/>
  <c r="AS90" i="3"/>
  <c r="AR89" i="3"/>
  <c r="BH89" i="3"/>
  <c r="BS89" i="3"/>
  <c r="BC89" i="3"/>
  <c r="AM89" i="3"/>
  <c r="AX45" i="3"/>
  <c r="BN45" i="3"/>
  <c r="BM45" i="3"/>
  <c r="AW45" i="3"/>
  <c r="AN61" i="3"/>
  <c r="BD61" i="3"/>
  <c r="BT61" i="3"/>
  <c r="BG61" i="3"/>
  <c r="BK77" i="3"/>
  <c r="BL56" i="3"/>
  <c r="BG67" i="3"/>
  <c r="BQ115" i="3"/>
  <c r="BN58" i="3"/>
  <c r="AQ58" i="3"/>
  <c r="BU104" i="3"/>
  <c r="AQ104" i="3"/>
  <c r="AZ65" i="3"/>
  <c r="BP65" i="3"/>
  <c r="BK65" i="3"/>
  <c r="AU65" i="3"/>
  <c r="AP36" i="3"/>
  <c r="BF36" i="3"/>
  <c r="BU36" i="3"/>
  <c r="BE36" i="3"/>
  <c r="AO36" i="3"/>
  <c r="AV60" i="3"/>
  <c r="BL60" i="3"/>
  <c r="BO60" i="3"/>
  <c r="AY60" i="3"/>
  <c r="AL44" i="3"/>
  <c r="BB44" i="3"/>
  <c r="BR44" i="3"/>
  <c r="BI44" i="3"/>
  <c r="AS44" i="3"/>
  <c r="AR103" i="3"/>
  <c r="BH103" i="3"/>
  <c r="BS103" i="3"/>
  <c r="BC103" i="3"/>
  <c r="AM103" i="3"/>
  <c r="AX37" i="3"/>
  <c r="BN37" i="3"/>
  <c r="BM37" i="3"/>
  <c r="AW37" i="3"/>
  <c r="AN87" i="3"/>
  <c r="BD87" i="3"/>
  <c r="BT87" i="3"/>
  <c r="BG87" i="3"/>
  <c r="AQ87" i="3"/>
  <c r="AT34" i="3"/>
  <c r="BJ34" i="3"/>
  <c r="BQ34" i="3"/>
  <c r="BA34" i="3"/>
  <c r="Z34" i="3"/>
  <c r="AZ70" i="3"/>
  <c r="BP70" i="3"/>
  <c r="BK70" i="3"/>
  <c r="AU70" i="3"/>
  <c r="AP39" i="3"/>
  <c r="BF39" i="3"/>
  <c r="BU39" i="3"/>
  <c r="BE39" i="3"/>
  <c r="AO39" i="3"/>
  <c r="AV113" i="3"/>
  <c r="BL113" i="3"/>
  <c r="BO113" i="3"/>
  <c r="AY113" i="3"/>
  <c r="AL57" i="3"/>
  <c r="BB57" i="3"/>
  <c r="BR57" i="3"/>
  <c r="BI57" i="3"/>
  <c r="AS57" i="3"/>
  <c r="AR84" i="3"/>
  <c r="BH84" i="3"/>
  <c r="BS84" i="3"/>
  <c r="BC84" i="3"/>
  <c r="AM84" i="3"/>
  <c r="AX62" i="3"/>
  <c r="BN62" i="3"/>
  <c r="BM62" i="3"/>
  <c r="AW62" i="3"/>
  <c r="AN92" i="3"/>
  <c r="BD92" i="3"/>
  <c r="BT92" i="3"/>
  <c r="BG92" i="3"/>
  <c r="AQ92" i="3"/>
  <c r="AT95" i="3"/>
  <c r="BJ95" i="3"/>
  <c r="BQ95" i="3"/>
  <c r="BA95" i="3"/>
  <c r="Z95" i="3"/>
  <c r="AZ105" i="3"/>
  <c r="BP105" i="3"/>
  <c r="BK105" i="3"/>
  <c r="AU105" i="3"/>
  <c r="AP33" i="3"/>
  <c r="BF33" i="3"/>
  <c r="BU33" i="3"/>
  <c r="BE33" i="3"/>
  <c r="AO33" i="3"/>
  <c r="AV101" i="3"/>
  <c r="BL101" i="3"/>
  <c r="BO101" i="3"/>
  <c r="AY101" i="3"/>
  <c r="AL49" i="3"/>
  <c r="BB49" i="3"/>
  <c r="BR49" i="3"/>
  <c r="BI49" i="3"/>
  <c r="AS49" i="3"/>
  <c r="AR118" i="3"/>
  <c r="BH118" i="3"/>
  <c r="BS118" i="3"/>
  <c r="BC118" i="3"/>
  <c r="AM118" i="3"/>
  <c r="AX106" i="3"/>
  <c r="BN106" i="3"/>
  <c r="BM106" i="3"/>
  <c r="AW106" i="3"/>
  <c r="AN90" i="3"/>
  <c r="BD90" i="3"/>
  <c r="BT90" i="3"/>
  <c r="BG90" i="3"/>
  <c r="AQ90" i="3"/>
  <c r="AT89" i="3"/>
  <c r="BJ89" i="3"/>
  <c r="BQ89" i="3"/>
  <c r="BA89" i="3"/>
  <c r="Z89" i="3"/>
  <c r="AZ45" i="3"/>
  <c r="BP45" i="3"/>
  <c r="BK45" i="3"/>
  <c r="AU45" i="3"/>
  <c r="AP61" i="3"/>
  <c r="AU77" i="3"/>
  <c r="BO56" i="3"/>
  <c r="AS67" i="3"/>
  <c r="BC115" i="3"/>
  <c r="BP58" i="3"/>
  <c r="AN104" i="3"/>
  <c r="BQ104" i="3"/>
  <c r="AO104" i="3"/>
  <c r="BB65" i="3"/>
  <c r="BR65" i="3"/>
  <c r="BI65" i="3"/>
  <c r="AS65" i="3"/>
  <c r="AR36" i="3"/>
  <c r="BH36" i="3"/>
  <c r="BS36" i="3"/>
  <c r="BC36" i="3"/>
  <c r="AM36" i="3"/>
  <c r="AX60" i="3"/>
  <c r="BN60" i="3"/>
  <c r="BM60" i="3"/>
  <c r="AW60" i="3"/>
  <c r="AN44" i="3"/>
  <c r="BD44" i="3"/>
  <c r="BT44" i="3"/>
  <c r="BG44" i="3"/>
  <c r="AQ44" i="3"/>
  <c r="AT103" i="3"/>
  <c r="BJ103" i="3"/>
  <c r="BQ103" i="3"/>
  <c r="BA103" i="3"/>
  <c r="Z103" i="3"/>
  <c r="AZ37" i="3"/>
  <c r="BP37" i="3"/>
  <c r="BK37" i="3"/>
  <c r="AU37" i="3"/>
  <c r="AP87" i="3"/>
  <c r="BF87" i="3"/>
  <c r="BU87" i="3"/>
  <c r="BE87" i="3"/>
  <c r="AO87" i="3"/>
  <c r="AV34" i="3"/>
  <c r="BL34" i="3"/>
  <c r="BO34" i="3"/>
  <c r="AY34" i="3"/>
  <c r="AL70" i="3"/>
  <c r="BB70" i="3"/>
  <c r="BR70" i="3"/>
  <c r="BI70" i="3"/>
  <c r="AS70" i="3"/>
  <c r="AR39" i="3"/>
  <c r="BH39" i="3"/>
  <c r="BS39" i="3"/>
  <c r="BC39" i="3"/>
  <c r="AM39" i="3"/>
  <c r="AX113" i="3"/>
  <c r="BN113" i="3"/>
  <c r="BM113" i="3"/>
  <c r="AW113" i="3"/>
  <c r="AN57" i="3"/>
  <c r="BD57" i="3"/>
  <c r="BT57" i="3"/>
  <c r="BG57" i="3"/>
  <c r="AQ57" i="3"/>
  <c r="AT84" i="3"/>
  <c r="BJ84" i="3"/>
  <c r="BQ84" i="3"/>
  <c r="BA84" i="3"/>
  <c r="Z84" i="3"/>
  <c r="AZ62" i="3"/>
  <c r="BP62" i="3"/>
  <c r="BK62" i="3"/>
  <c r="AU62" i="3"/>
  <c r="AP92" i="3"/>
  <c r="BF92" i="3"/>
  <c r="BU92" i="3"/>
  <c r="BE92" i="3"/>
  <c r="AO92" i="3"/>
  <c r="AV95" i="3"/>
  <c r="BL95" i="3"/>
  <c r="BO95" i="3"/>
  <c r="AY95" i="3"/>
  <c r="AL105" i="3"/>
  <c r="BB105" i="3"/>
  <c r="BR105" i="3"/>
  <c r="BI105" i="3"/>
  <c r="AS105" i="3"/>
  <c r="AR33" i="3"/>
  <c r="BH33" i="3"/>
  <c r="BS33" i="3"/>
  <c r="BC33" i="3"/>
  <c r="AM33" i="3"/>
  <c r="AX101" i="3"/>
  <c r="BN101" i="3"/>
  <c r="BM101" i="3"/>
  <c r="AW101" i="3"/>
  <c r="AN49" i="3"/>
  <c r="BD49" i="3"/>
  <c r="BT49" i="3"/>
  <c r="BG49" i="3"/>
  <c r="AQ49" i="3"/>
  <c r="AT118" i="3"/>
  <c r="BJ118" i="3"/>
  <c r="BQ118" i="3"/>
  <c r="BA118" i="3"/>
  <c r="Z118" i="3"/>
  <c r="AZ106" i="3"/>
  <c r="BP106" i="3"/>
  <c r="BK106" i="3"/>
  <c r="AU106" i="3"/>
  <c r="AP90" i="3"/>
  <c r="BF90" i="3"/>
  <c r="BU90" i="3"/>
  <c r="BE90" i="3"/>
  <c r="AO90" i="3"/>
  <c r="AV89" i="3"/>
  <c r="BL89" i="3"/>
  <c r="BO89" i="3"/>
  <c r="AY89" i="3"/>
  <c r="AL45" i="3"/>
  <c r="BB45" i="3"/>
  <c r="BR45" i="3"/>
  <c r="BI45" i="3"/>
  <c r="AS45" i="3"/>
  <c r="AR61" i="3"/>
  <c r="BH61" i="3"/>
  <c r="BS61" i="3"/>
  <c r="BC61" i="3"/>
  <c r="AP83" i="3"/>
  <c r="AY56" i="3"/>
  <c r="AQ67" i="3"/>
  <c r="BA115" i="3"/>
  <c r="BT58" i="3"/>
  <c r="AP104" i="3"/>
  <c r="BI104" i="3"/>
  <c r="Z104" i="3"/>
  <c r="BD65" i="3"/>
  <c r="BT65" i="3"/>
  <c r="BG65" i="3"/>
  <c r="AQ65" i="3"/>
  <c r="AT36" i="3"/>
  <c r="BJ36" i="3"/>
  <c r="BQ36" i="3"/>
  <c r="BA36" i="3"/>
  <c r="Z36" i="3"/>
  <c r="AZ60" i="3"/>
  <c r="BP60" i="3"/>
  <c r="BK60" i="3"/>
  <c r="AU60" i="3"/>
  <c r="AP44" i="3"/>
  <c r="BF44" i="3"/>
  <c r="BU44" i="3"/>
  <c r="BE44" i="3"/>
  <c r="AO44" i="3"/>
  <c r="AV103" i="3"/>
  <c r="BL103" i="3"/>
  <c r="BO103" i="3"/>
  <c r="AY103" i="3"/>
  <c r="AL37" i="3"/>
  <c r="BB37" i="3"/>
  <c r="BR37" i="3"/>
  <c r="BI37" i="3"/>
  <c r="AS37" i="3"/>
  <c r="AR87" i="3"/>
  <c r="BH87" i="3"/>
  <c r="BS87" i="3"/>
  <c r="BC87" i="3"/>
  <c r="AM87" i="3"/>
  <c r="AX34" i="3"/>
  <c r="BN34" i="3"/>
  <c r="BM34" i="3"/>
  <c r="AW34" i="3"/>
  <c r="AN70" i="3"/>
  <c r="BD70" i="3"/>
  <c r="BT70" i="3"/>
  <c r="BG70" i="3"/>
  <c r="AQ70" i="3"/>
  <c r="AT39" i="3"/>
  <c r="BJ39" i="3"/>
  <c r="BQ39" i="3"/>
  <c r="BA39" i="3"/>
  <c r="Z39" i="3"/>
  <c r="AZ113" i="3"/>
  <c r="BP113" i="3"/>
  <c r="BK113" i="3"/>
  <c r="AU113" i="3"/>
  <c r="AP57" i="3"/>
  <c r="BF57" i="3"/>
  <c r="BU57" i="3"/>
  <c r="BE57" i="3"/>
  <c r="AO57" i="3"/>
  <c r="AV84" i="3"/>
  <c r="BL84" i="3"/>
  <c r="BO84" i="3"/>
  <c r="AY84" i="3"/>
  <c r="AL62" i="3"/>
  <c r="BB62" i="3"/>
  <c r="BR62" i="3"/>
  <c r="BI62" i="3"/>
  <c r="AS62" i="3"/>
  <c r="AR92" i="3"/>
  <c r="BH92" i="3"/>
  <c r="BS92" i="3"/>
  <c r="BC92" i="3"/>
  <c r="AM92" i="3"/>
  <c r="AX95" i="3"/>
  <c r="BN95" i="3"/>
  <c r="BM95" i="3"/>
  <c r="AW95" i="3"/>
  <c r="AN105" i="3"/>
  <c r="BD105" i="3"/>
  <c r="BT105" i="3"/>
  <c r="BG105" i="3"/>
  <c r="AQ105" i="3"/>
  <c r="AT33" i="3"/>
  <c r="BJ33" i="3"/>
  <c r="BQ33" i="3"/>
  <c r="BA33" i="3"/>
  <c r="Z33" i="3"/>
  <c r="AZ101" i="3"/>
  <c r="BP101" i="3"/>
  <c r="BK101" i="3"/>
  <c r="AU101" i="3"/>
  <c r="AP49" i="3"/>
  <c r="BF49" i="3"/>
  <c r="BU49" i="3"/>
  <c r="BE49" i="3"/>
  <c r="AO49" i="3"/>
  <c r="AV118" i="3"/>
  <c r="BL118" i="3"/>
  <c r="BO118" i="3"/>
  <c r="AY118" i="3"/>
  <c r="AL106" i="3"/>
  <c r="BB106" i="3"/>
  <c r="BR106" i="3"/>
  <c r="BI106" i="3"/>
  <c r="AS106" i="3"/>
  <c r="AR90" i="3"/>
  <c r="BH90" i="3"/>
  <c r="BS90" i="3"/>
  <c r="BC90" i="3"/>
  <c r="AM90" i="3"/>
  <c r="AX89" i="3"/>
  <c r="BN89" i="3"/>
  <c r="BM89" i="3"/>
  <c r="AW89" i="3"/>
  <c r="AN45" i="3"/>
  <c r="BD45" i="3"/>
  <c r="BT45" i="3"/>
  <c r="BG45" i="3"/>
  <c r="AQ45" i="3"/>
  <c r="AT61" i="3"/>
  <c r="BJ61" i="3"/>
  <c r="BF83" i="3"/>
  <c r="AL67" i="3"/>
  <c r="AR115" i="3"/>
  <c r="AM115" i="3"/>
  <c r="BM58" i="3"/>
  <c r="AT104" i="3"/>
  <c r="BG104" i="3"/>
  <c r="AN65" i="3"/>
  <c r="BF65" i="3"/>
  <c r="BU65" i="3"/>
  <c r="BE65" i="3"/>
  <c r="AO65" i="3"/>
  <c r="AV36" i="3"/>
  <c r="BL36" i="3"/>
  <c r="BO36" i="3"/>
  <c r="AY36" i="3"/>
  <c r="AL60" i="3"/>
  <c r="BB60" i="3"/>
  <c r="BR60" i="3"/>
  <c r="BI60" i="3"/>
  <c r="AS60" i="3"/>
  <c r="AR44" i="3"/>
  <c r="BH44" i="3"/>
  <c r="BS44" i="3"/>
  <c r="BC44" i="3"/>
  <c r="AM44" i="3"/>
  <c r="AX103" i="3"/>
  <c r="BN103" i="3"/>
  <c r="BM103" i="3"/>
  <c r="AW103" i="3"/>
  <c r="AN37" i="3"/>
  <c r="BD37" i="3"/>
  <c r="BT37" i="3"/>
  <c r="BG37" i="3"/>
  <c r="AQ37" i="3"/>
  <c r="AT87" i="3"/>
  <c r="BJ87" i="3"/>
  <c r="BQ87" i="3"/>
  <c r="BA87" i="3"/>
  <c r="Z87" i="3"/>
  <c r="AZ34" i="3"/>
  <c r="BP34" i="3"/>
  <c r="BK34" i="3"/>
  <c r="AU34" i="3"/>
  <c r="AP70" i="3"/>
  <c r="BF70" i="3"/>
  <c r="BU70" i="3"/>
  <c r="BE70" i="3"/>
  <c r="AO70" i="3"/>
  <c r="AV39" i="3"/>
  <c r="BL39" i="3"/>
  <c r="BO39" i="3"/>
  <c r="AY39" i="3"/>
  <c r="AL113" i="3"/>
  <c r="BB113" i="3"/>
  <c r="BR113" i="3"/>
  <c r="BI113" i="3"/>
  <c r="AS113" i="3"/>
  <c r="AR57" i="3"/>
  <c r="BH57" i="3"/>
  <c r="BS57" i="3"/>
  <c r="BC57" i="3"/>
  <c r="AM57" i="3"/>
  <c r="AX84" i="3"/>
  <c r="BN84" i="3"/>
  <c r="BM84" i="3"/>
  <c r="AW84" i="3"/>
  <c r="AN62" i="3"/>
  <c r="BD62" i="3"/>
  <c r="BT62" i="3"/>
  <c r="BG62" i="3"/>
  <c r="AQ62" i="3"/>
  <c r="AT92" i="3"/>
  <c r="BJ92" i="3"/>
  <c r="BQ92" i="3"/>
  <c r="BA92" i="3"/>
  <c r="Z92" i="3"/>
  <c r="AZ95" i="3"/>
  <c r="BP95" i="3"/>
  <c r="BK95" i="3"/>
  <c r="AU95" i="3"/>
  <c r="AP105" i="3"/>
  <c r="BF105" i="3"/>
  <c r="BU105" i="3"/>
  <c r="BE105" i="3"/>
  <c r="AO105" i="3"/>
  <c r="AV33" i="3"/>
  <c r="BL33" i="3"/>
  <c r="BO33" i="3"/>
  <c r="AY33" i="3"/>
  <c r="AL101" i="3"/>
  <c r="BB101" i="3"/>
  <c r="BR101" i="3"/>
  <c r="BI101" i="3"/>
  <c r="AS101" i="3"/>
  <c r="AR49" i="3"/>
  <c r="BH49" i="3"/>
  <c r="BS49" i="3"/>
  <c r="BC49" i="3"/>
  <c r="AM49" i="3"/>
  <c r="AX118" i="3"/>
  <c r="BN118" i="3"/>
  <c r="BM118" i="3"/>
  <c r="AW118" i="3"/>
  <c r="AN106" i="3"/>
  <c r="BD106" i="3"/>
  <c r="BT106" i="3"/>
  <c r="BG106" i="3"/>
  <c r="AQ106" i="3"/>
  <c r="AT90" i="3"/>
  <c r="BJ90" i="3"/>
  <c r="BQ90" i="3"/>
  <c r="BA90" i="3"/>
  <c r="Z90" i="3"/>
  <c r="AZ89" i="3"/>
  <c r="BP89" i="3"/>
  <c r="BK89" i="3"/>
  <c r="AU89" i="3"/>
  <c r="AP45" i="3"/>
  <c r="BF45" i="3"/>
  <c r="BU45" i="3"/>
  <c r="BE45" i="3"/>
  <c r="AO45" i="3"/>
  <c r="AV61" i="3"/>
  <c r="BL61" i="3"/>
  <c r="BO61" i="3"/>
  <c r="AY61" i="3"/>
  <c r="AZ61" i="3"/>
  <c r="BE61" i="3"/>
  <c r="AL54" i="3"/>
  <c r="BB54" i="3"/>
  <c r="BR54" i="3"/>
  <c r="BI54" i="3"/>
  <c r="AS54" i="3"/>
  <c r="AR24" i="3"/>
  <c r="BH24" i="3"/>
  <c r="BS24" i="3"/>
  <c r="BC24" i="3"/>
  <c r="AM24" i="3"/>
  <c r="AX28" i="3"/>
  <c r="BN28" i="3"/>
  <c r="BM28" i="3"/>
  <c r="AW28" i="3"/>
  <c r="AN22" i="3"/>
  <c r="BD22" i="3"/>
  <c r="BT22" i="3"/>
  <c r="BG22" i="3"/>
  <c r="AQ22" i="3"/>
  <c r="AT26" i="3"/>
  <c r="BJ26" i="3"/>
  <c r="BQ26" i="3"/>
  <c r="BA26" i="3"/>
  <c r="Z26" i="3"/>
  <c r="AZ27" i="3"/>
  <c r="BP27" i="3"/>
  <c r="BK27" i="3"/>
  <c r="AU27" i="3"/>
  <c r="AP21" i="3"/>
  <c r="BF21" i="3"/>
  <c r="BU21" i="3"/>
  <c r="BE21" i="3"/>
  <c r="AO21" i="3"/>
  <c r="AV25" i="3"/>
  <c r="BL25" i="3"/>
  <c r="BO25" i="3"/>
  <c r="AY25" i="3"/>
  <c r="AL23" i="3"/>
  <c r="BB23" i="3"/>
  <c r="BR23" i="3"/>
  <c r="BI23" i="3"/>
  <c r="AS23" i="3"/>
  <c r="AR29" i="3"/>
  <c r="BH29" i="3"/>
  <c r="BS29" i="3"/>
  <c r="BC29" i="3"/>
  <c r="AM29" i="3"/>
  <c r="AX15" i="3"/>
  <c r="BN15" i="3"/>
  <c r="BM15" i="3"/>
  <c r="AW15" i="3"/>
  <c r="AL13" i="3"/>
  <c r="BB13" i="3"/>
  <c r="BR13" i="3"/>
  <c r="BI13" i="3"/>
  <c r="AS13" i="3"/>
  <c r="AZ17" i="3"/>
  <c r="Z17" i="3"/>
  <c r="AV10" i="3"/>
  <c r="BL10" i="3"/>
  <c r="BO10" i="3"/>
  <c r="AY10" i="3"/>
  <c r="AO12" i="3"/>
  <c r="BT12" i="3"/>
  <c r="BB12" i="3"/>
  <c r="AT12" i="3"/>
  <c r="BE12" i="3"/>
  <c r="BS17" i="3"/>
  <c r="AZ11" i="3"/>
  <c r="BF11" i="3"/>
  <c r="AX11" i="3"/>
  <c r="AI11" i="3"/>
  <c r="BM11" i="3"/>
  <c r="AY11" i="3"/>
  <c r="AF11" i="3"/>
  <c r="BC17" i="3"/>
  <c r="BA14" i="3"/>
  <c r="BR14" i="3"/>
  <c r="BI17" i="3"/>
  <c r="BB17" i="3"/>
  <c r="AO14" i="3"/>
  <c r="AT14" i="3"/>
  <c r="BB14" i="3"/>
  <c r="BP16" i="3"/>
  <c r="AN16" i="3"/>
  <c r="AC16" i="3"/>
  <c r="AV16" i="3"/>
  <c r="AQ16" i="3"/>
  <c r="AT16" i="3"/>
  <c r="BK18" i="3"/>
  <c r="BU18" i="3"/>
  <c r="AA18" i="3"/>
  <c r="AK18" i="3"/>
  <c r="BN18" i="3"/>
  <c r="AY18" i="3"/>
  <c r="AJ10" i="3"/>
  <c r="AG12" i="3"/>
  <c r="AB10" i="3"/>
  <c r="AC15" i="3"/>
  <c r="AF15" i="3"/>
  <c r="AK12" i="3"/>
  <c r="AF24" i="3"/>
  <c r="AD21" i="3"/>
  <c r="AE26" i="3"/>
  <c r="AF26" i="3"/>
  <c r="AC27" i="3"/>
  <c r="AB25" i="3"/>
  <c r="AH28" i="3"/>
  <c r="AD28" i="3"/>
  <c r="AK22" i="3"/>
  <c r="AG29" i="3"/>
  <c r="AA29" i="3"/>
  <c r="AF23" i="3"/>
  <c r="BF61" i="3"/>
  <c r="BA61" i="3"/>
  <c r="AN54" i="3"/>
  <c r="BD54" i="3"/>
  <c r="BT54" i="3"/>
  <c r="BG54" i="3"/>
  <c r="AQ54" i="3"/>
  <c r="AT24" i="3"/>
  <c r="BJ24" i="3"/>
  <c r="BQ24" i="3"/>
  <c r="BA24" i="3"/>
  <c r="Z24" i="3"/>
  <c r="AZ28" i="3"/>
  <c r="BP28" i="3"/>
  <c r="BK28" i="3"/>
  <c r="AU28" i="3"/>
  <c r="AP22" i="3"/>
  <c r="BF22" i="3"/>
  <c r="BU22" i="3"/>
  <c r="BE22" i="3"/>
  <c r="AO22" i="3"/>
  <c r="AV26" i="3"/>
  <c r="BL26" i="3"/>
  <c r="BO26" i="3"/>
  <c r="AY26" i="3"/>
  <c r="AL27" i="3"/>
  <c r="BB27" i="3"/>
  <c r="BR27" i="3"/>
  <c r="BI27" i="3"/>
  <c r="AS27" i="3"/>
  <c r="AR21" i="3"/>
  <c r="BH21" i="3"/>
  <c r="BS21" i="3"/>
  <c r="BC21" i="3"/>
  <c r="AM21" i="3"/>
  <c r="AX25" i="3"/>
  <c r="BN25" i="3"/>
  <c r="BM25" i="3"/>
  <c r="AW25" i="3"/>
  <c r="AN23" i="3"/>
  <c r="BD23" i="3"/>
  <c r="BT23" i="3"/>
  <c r="BG23" i="3"/>
  <c r="AQ23" i="3"/>
  <c r="AT29" i="3"/>
  <c r="BJ29" i="3"/>
  <c r="BQ29" i="3"/>
  <c r="BA29" i="3"/>
  <c r="Z29" i="3"/>
  <c r="AZ15" i="3"/>
  <c r="BP15" i="3"/>
  <c r="BK15" i="3"/>
  <c r="AU15" i="3"/>
  <c r="AN13" i="3"/>
  <c r="BD13" i="3"/>
  <c r="BT13" i="3"/>
  <c r="BG13" i="3"/>
  <c r="AQ13" i="3"/>
  <c r="BF17" i="3"/>
  <c r="Z14" i="3"/>
  <c r="AX10" i="3"/>
  <c r="BN10" i="3"/>
  <c r="BM10" i="3"/>
  <c r="AW10" i="3"/>
  <c r="AW12" i="3"/>
  <c r="BO12" i="3"/>
  <c r="AM12" i="3"/>
  <c r="AV12" i="3"/>
  <c r="AR12" i="3"/>
  <c r="BA17" i="3"/>
  <c r="AS11" i="3"/>
  <c r="BI11" i="3"/>
  <c r="BR11" i="3"/>
  <c r="BT11" i="3"/>
  <c r="AN11" i="3"/>
  <c r="AJ11" i="3"/>
  <c r="BN14" i="3"/>
  <c r="AJ17" i="3"/>
  <c r="AP17" i="3"/>
  <c r="AI17" i="3"/>
  <c r="AS14" i="3"/>
  <c r="BP17" i="3"/>
  <c r="AN14" i="3"/>
  <c r="AG14" i="3"/>
  <c r="AB14" i="3"/>
  <c r="AE16" i="3"/>
  <c r="BE16" i="3"/>
  <c r="AR16" i="3"/>
  <c r="BN16" i="3"/>
  <c r="AZ16" i="3"/>
  <c r="BD16" i="3"/>
  <c r="BT18" i="3"/>
  <c r="AH18" i="3"/>
  <c r="AO18" i="3"/>
  <c r="AT18" i="3"/>
  <c r="AD18" i="3"/>
  <c r="BH18" i="3"/>
  <c r="AJ15" i="3"/>
  <c r="AG15" i="3"/>
  <c r="AA10" i="3"/>
  <c r="AC13" i="3"/>
  <c r="AF12" i="3"/>
  <c r="AK15" i="3"/>
  <c r="AE24" i="3"/>
  <c r="AG24" i="3"/>
  <c r="BN61" i="3"/>
  <c r="AW61" i="3"/>
  <c r="AP54" i="3"/>
  <c r="BF54" i="3"/>
  <c r="BU54" i="3"/>
  <c r="BE54" i="3"/>
  <c r="AO54" i="3"/>
  <c r="AV24" i="3"/>
  <c r="BL24" i="3"/>
  <c r="BO24" i="3"/>
  <c r="AY24" i="3"/>
  <c r="AL28" i="3"/>
  <c r="BB28" i="3"/>
  <c r="BR28" i="3"/>
  <c r="BI28" i="3"/>
  <c r="AS28" i="3"/>
  <c r="AR22" i="3"/>
  <c r="BH22" i="3"/>
  <c r="BS22" i="3"/>
  <c r="BC22" i="3"/>
  <c r="AM22" i="3"/>
  <c r="AX26" i="3"/>
  <c r="BN26" i="3"/>
  <c r="BM26" i="3"/>
  <c r="AW26" i="3"/>
  <c r="AN27" i="3"/>
  <c r="BD27" i="3"/>
  <c r="BT27" i="3"/>
  <c r="BG27" i="3"/>
  <c r="AQ27" i="3"/>
  <c r="AT21" i="3"/>
  <c r="BJ21" i="3"/>
  <c r="BQ21" i="3"/>
  <c r="BA21" i="3"/>
  <c r="Z21" i="3"/>
  <c r="AZ25" i="3"/>
  <c r="BP25" i="3"/>
  <c r="BK25" i="3"/>
  <c r="AU25" i="3"/>
  <c r="AP23" i="3"/>
  <c r="BF23" i="3"/>
  <c r="BU23" i="3"/>
  <c r="BE23" i="3"/>
  <c r="AO23" i="3"/>
  <c r="AV29" i="3"/>
  <c r="BL29" i="3"/>
  <c r="BO29" i="3"/>
  <c r="AY29" i="3"/>
  <c r="AL15" i="3"/>
  <c r="BB15" i="3"/>
  <c r="BR15" i="3"/>
  <c r="BI15" i="3"/>
  <c r="AS15" i="3"/>
  <c r="AP13" i="3"/>
  <c r="BF13" i="3"/>
  <c r="BU13" i="3"/>
  <c r="BE13" i="3"/>
  <c r="AO13" i="3"/>
  <c r="BL17" i="3"/>
  <c r="Z16" i="3"/>
  <c r="AZ10" i="3"/>
  <c r="BP10" i="3"/>
  <c r="BK10" i="3"/>
  <c r="AU10" i="3"/>
  <c r="AP12" i="3"/>
  <c r="BS12" i="3"/>
  <c r="AY12" i="3"/>
  <c r="BA12" i="3"/>
  <c r="Z12" i="3"/>
  <c r="AH17" i="3"/>
  <c r="BH11" i="3"/>
  <c r="BB11" i="3"/>
  <c r="BK11" i="3"/>
  <c r="AT11" i="3"/>
  <c r="AK11" i="3"/>
  <c r="BP11" i="3"/>
  <c r="BQ14" i="3"/>
  <c r="AR14" i="3"/>
  <c r="AJ14" i="3"/>
  <c r="BD17" i="3"/>
  <c r="BJ17" i="3"/>
  <c r="AL17" i="3"/>
  <c r="BM14" i="3"/>
  <c r="BD14" i="3"/>
  <c r="AA14" i="3"/>
  <c r="AI16" i="3"/>
  <c r="AW16" i="3"/>
  <c r="BG16" i="3"/>
  <c r="AG16" i="3"/>
  <c r="BI16" i="3"/>
  <c r="BM16" i="3"/>
  <c r="AE18" i="3"/>
  <c r="BA18" i="3"/>
  <c r="BJ18" i="3"/>
  <c r="BD18" i="3"/>
  <c r="AN18" i="3"/>
  <c r="BQ18" i="3"/>
  <c r="AH10" i="3"/>
  <c r="AG17" i="3"/>
  <c r="AB13" i="3"/>
  <c r="AC10" i="3"/>
  <c r="AF13" i="3"/>
  <c r="AK10" i="3"/>
  <c r="AA24" i="3"/>
  <c r="AC24" i="3"/>
  <c r="AF21" i="3"/>
  <c r="AI26" i="3"/>
  <c r="AE27" i="3"/>
  <c r="AK27" i="3"/>
  <c r="AD25" i="3"/>
  <c r="AA28" i="3"/>
  <c r="AG28" i="3"/>
  <c r="AC22" i="3"/>
  <c r="AI29" i="3"/>
  <c r="AA23" i="3"/>
  <c r="AK23" i="3"/>
  <c r="AI112" i="3"/>
  <c r="BP61" i="3"/>
  <c r="AU61" i="3"/>
  <c r="AR54" i="3"/>
  <c r="BH54" i="3"/>
  <c r="BS54" i="3"/>
  <c r="BC54" i="3"/>
  <c r="AM54" i="3"/>
  <c r="AX24" i="3"/>
  <c r="BN24" i="3"/>
  <c r="BM24" i="3"/>
  <c r="AW24" i="3"/>
  <c r="AN28" i="3"/>
  <c r="BD28" i="3"/>
  <c r="BT28" i="3"/>
  <c r="BG28" i="3"/>
  <c r="AQ28" i="3"/>
  <c r="AT22" i="3"/>
  <c r="BJ22" i="3"/>
  <c r="BQ22" i="3"/>
  <c r="BA22" i="3"/>
  <c r="Z22" i="3"/>
  <c r="AZ26" i="3"/>
  <c r="BP26" i="3"/>
  <c r="BK26" i="3"/>
  <c r="AU26" i="3"/>
  <c r="AP27" i="3"/>
  <c r="BF27" i="3"/>
  <c r="BU27" i="3"/>
  <c r="BE27" i="3"/>
  <c r="AO27" i="3"/>
  <c r="AV21" i="3"/>
  <c r="BL21" i="3"/>
  <c r="BO21" i="3"/>
  <c r="AY21" i="3"/>
  <c r="AL25" i="3"/>
  <c r="BB25" i="3"/>
  <c r="BR25" i="3"/>
  <c r="BI25" i="3"/>
  <c r="AS25" i="3"/>
  <c r="AR23" i="3"/>
  <c r="BH23" i="3"/>
  <c r="BS23" i="3"/>
  <c r="BC23" i="3"/>
  <c r="AM23" i="3"/>
  <c r="AX29" i="3"/>
  <c r="BN29" i="3"/>
  <c r="BM29" i="3"/>
  <c r="AW29" i="3"/>
  <c r="AN15" i="3"/>
  <c r="BD15" i="3"/>
  <c r="BT15" i="3"/>
  <c r="BG15" i="3"/>
  <c r="AQ15" i="3"/>
  <c r="AR13" i="3"/>
  <c r="BH13" i="3"/>
  <c r="BS13" i="3"/>
  <c r="BC13" i="3"/>
  <c r="AM13" i="3"/>
  <c r="BO17" i="3"/>
  <c r="AL10" i="3"/>
  <c r="BB10" i="3"/>
  <c r="BR10" i="3"/>
  <c r="BI10" i="3"/>
  <c r="AS10" i="3"/>
  <c r="AX12" i="3"/>
  <c r="AZ12" i="3"/>
  <c r="BP12" i="3"/>
  <c r="BH12" i="3"/>
  <c r="AJ12" i="3"/>
  <c r="BQ17" i="3"/>
  <c r="AE17" i="3"/>
  <c r="AA15" i="3"/>
  <c r="AU11" i="3"/>
  <c r="AA17" i="3"/>
  <c r="AB11" i="3"/>
  <c r="AQ11" i="3"/>
  <c r="AW14" i="3"/>
  <c r="BF14" i="3"/>
  <c r="AR17" i="3"/>
  <c r="AK17" i="3"/>
  <c r="AE14" i="3"/>
  <c r="BT17" i="3"/>
  <c r="AY14" i="3"/>
  <c r="AK14" i="3"/>
  <c r="BL14" i="3"/>
  <c r="AJ16" i="3"/>
  <c r="AL16" i="3"/>
  <c r="AD16" i="3"/>
  <c r="AY16" i="3"/>
  <c r="BR16" i="3"/>
  <c r="AU16" i="3"/>
  <c r="BC18" i="3"/>
  <c r="AI18" i="3"/>
  <c r="AQ18" i="3"/>
  <c r="BM18" i="3"/>
  <c r="AW18" i="3"/>
  <c r="AZ18" i="3"/>
  <c r="AH13" i="3"/>
  <c r="AD13" i="3"/>
  <c r="AA13" i="3"/>
  <c r="AB15" i="3"/>
  <c r="AF10" i="3"/>
  <c r="AK13" i="3"/>
  <c r="AI24" i="3"/>
  <c r="AH24" i="3"/>
  <c r="AK21" i="3"/>
  <c r="AB26" i="3"/>
  <c r="AH27" i="3"/>
  <c r="AF27" i="3"/>
  <c r="AC25" i="3"/>
  <c r="AI28" i="3"/>
  <c r="AE22" i="3"/>
  <c r="AG22" i="3"/>
  <c r="AB29" i="3"/>
  <c r="AI23" i="3"/>
  <c r="AH23" i="3"/>
  <c r="AA112" i="3"/>
  <c r="AH54" i="3"/>
  <c r="AD72" i="3"/>
  <c r="AE72" i="3"/>
  <c r="AI105" i="3"/>
  <c r="AE32" i="3"/>
  <c r="AD32" i="3"/>
  <c r="AI50" i="3"/>
  <c r="AE95" i="3"/>
  <c r="AE76" i="3"/>
  <c r="AF76" i="3"/>
  <c r="BU61" i="3"/>
  <c r="AQ61" i="3"/>
  <c r="AT54" i="3"/>
  <c r="BJ54" i="3"/>
  <c r="BQ54" i="3"/>
  <c r="BA54" i="3"/>
  <c r="Z54" i="3"/>
  <c r="AZ24" i="3"/>
  <c r="BP24" i="3"/>
  <c r="BK24" i="3"/>
  <c r="AU24" i="3"/>
  <c r="AP28" i="3"/>
  <c r="BF28" i="3"/>
  <c r="BU28" i="3"/>
  <c r="BE28" i="3"/>
  <c r="AO28" i="3"/>
  <c r="AV22" i="3"/>
  <c r="BL22" i="3"/>
  <c r="BO22" i="3"/>
  <c r="AY22" i="3"/>
  <c r="AL26" i="3"/>
  <c r="BB26" i="3"/>
  <c r="BR26" i="3"/>
  <c r="BI26" i="3"/>
  <c r="AS26" i="3"/>
  <c r="AR27" i="3"/>
  <c r="BH27" i="3"/>
  <c r="BS27" i="3"/>
  <c r="BC27" i="3"/>
  <c r="AM27" i="3"/>
  <c r="AX21" i="3"/>
  <c r="BN21" i="3"/>
  <c r="BM21" i="3"/>
  <c r="AW21" i="3"/>
  <c r="AN25" i="3"/>
  <c r="BD25" i="3"/>
  <c r="BT25" i="3"/>
  <c r="BG25" i="3"/>
  <c r="AQ25" i="3"/>
  <c r="AT23" i="3"/>
  <c r="BJ23" i="3"/>
  <c r="BQ23" i="3"/>
  <c r="BA23" i="3"/>
  <c r="Z23" i="3"/>
  <c r="AZ29" i="3"/>
  <c r="BP29" i="3"/>
  <c r="BK29" i="3"/>
  <c r="AU29" i="3"/>
  <c r="AP15" i="3"/>
  <c r="BF15" i="3"/>
  <c r="BU15" i="3"/>
  <c r="BE15" i="3"/>
  <c r="AO15" i="3"/>
  <c r="AT13" i="3"/>
  <c r="BJ13" i="3"/>
  <c r="BQ13" i="3"/>
  <c r="BA13" i="3"/>
  <c r="Z13" i="3"/>
  <c r="BK17" i="3"/>
  <c r="AN10" i="3"/>
  <c r="BD10" i="3"/>
  <c r="BT10" i="3"/>
  <c r="BG10" i="3"/>
  <c r="AQ10" i="3"/>
  <c r="BR12" i="3"/>
  <c r="BU12" i="3"/>
  <c r="BJ12" i="3"/>
  <c r="BK12" i="3"/>
  <c r="AQ12" i="3"/>
  <c r="AC14" i="3"/>
  <c r="AF14" i="3"/>
  <c r="BA11" i="3"/>
  <c r="AA11" i="3"/>
  <c r="BD11" i="3"/>
  <c r="AW11" i="3"/>
  <c r="BS11" i="3"/>
  <c r="BR17" i="3"/>
  <c r="AQ17" i="3"/>
  <c r="AM17" i="3"/>
  <c r="AO17" i="3"/>
  <c r="AL14" i="3"/>
  <c r="AV14" i="3"/>
  <c r="AI14" i="3"/>
  <c r="BC14" i="3"/>
  <c r="BT14" i="3"/>
  <c r="AX16" i="3"/>
  <c r="AB16" i="3"/>
  <c r="AS16" i="3"/>
  <c r="BH16" i="3"/>
  <c r="BA16" i="3"/>
  <c r="BC16" i="3"/>
  <c r="AU18" i="3"/>
  <c r="BB18" i="3"/>
  <c r="BL18" i="3"/>
  <c r="AC18" i="3"/>
  <c r="BF18" i="3"/>
  <c r="BI18" i="3"/>
  <c r="AH12" i="3"/>
  <c r="AD10" i="3"/>
  <c r="AB12" i="3"/>
  <c r="AE15" i="3"/>
  <c r="AI12" i="3"/>
  <c r="AB24" i="3"/>
  <c r="AE21" i="3"/>
  <c r="AG21" i="3"/>
  <c r="AJ26" i="3"/>
  <c r="AI27" i="3"/>
  <c r="AG27" i="3"/>
  <c r="AF25" i="3"/>
  <c r="AB28" i="3"/>
  <c r="AI22" i="3"/>
  <c r="AJ22" i="3"/>
  <c r="AJ29" i="3"/>
  <c r="AB23" i="3"/>
  <c r="AJ112" i="3"/>
  <c r="AI54" i="3"/>
  <c r="AB72" i="3"/>
  <c r="AC72" i="3"/>
  <c r="AK105" i="3"/>
  <c r="BQ61" i="3"/>
  <c r="AO61" i="3"/>
  <c r="AV54" i="3"/>
  <c r="BL54" i="3"/>
  <c r="BO54" i="3"/>
  <c r="AY54" i="3"/>
  <c r="AL24" i="3"/>
  <c r="BB24" i="3"/>
  <c r="BR24" i="3"/>
  <c r="BI24" i="3"/>
  <c r="AS24" i="3"/>
  <c r="AR28" i="3"/>
  <c r="BH28" i="3"/>
  <c r="BS28" i="3"/>
  <c r="BC28" i="3"/>
  <c r="AM28" i="3"/>
  <c r="AX22" i="3"/>
  <c r="BN22" i="3"/>
  <c r="BM22" i="3"/>
  <c r="AW22" i="3"/>
  <c r="AN26" i="3"/>
  <c r="BD26" i="3"/>
  <c r="BT26" i="3"/>
  <c r="BG26" i="3"/>
  <c r="AQ26" i="3"/>
  <c r="AT27" i="3"/>
  <c r="BJ27" i="3"/>
  <c r="BQ27" i="3"/>
  <c r="BA27" i="3"/>
  <c r="Z27" i="3"/>
  <c r="AZ21" i="3"/>
  <c r="BP21" i="3"/>
  <c r="BK21" i="3"/>
  <c r="AU21" i="3"/>
  <c r="AP25" i="3"/>
  <c r="BF25" i="3"/>
  <c r="BU25" i="3"/>
  <c r="BE25" i="3"/>
  <c r="AO25" i="3"/>
  <c r="AV23" i="3"/>
  <c r="BL23" i="3"/>
  <c r="BO23" i="3"/>
  <c r="AY23" i="3"/>
  <c r="AL29" i="3"/>
  <c r="BB29" i="3"/>
  <c r="BR29" i="3"/>
  <c r="BI29" i="3"/>
  <c r="AS29" i="3"/>
  <c r="AR15" i="3"/>
  <c r="BH15" i="3"/>
  <c r="BS15" i="3"/>
  <c r="BC15" i="3"/>
  <c r="AM15" i="3"/>
  <c r="AV13" i="3"/>
  <c r="BL13" i="3"/>
  <c r="BO13" i="3"/>
  <c r="AY13" i="3"/>
  <c r="Z18" i="3"/>
  <c r="BG17" i="3"/>
  <c r="AP10" i="3"/>
  <c r="BF10" i="3"/>
  <c r="BU10" i="3"/>
  <c r="BE10" i="3"/>
  <c r="AO10" i="3"/>
  <c r="BG12" i="3"/>
  <c r="BL12" i="3"/>
  <c r="AN12" i="3"/>
  <c r="BD12" i="3"/>
  <c r="AS12" i="3"/>
  <c r="BE17" i="3"/>
  <c r="BL11" i="3"/>
  <c r="BU11" i="3"/>
  <c r="AR11" i="3"/>
  <c r="AE11" i="3"/>
  <c r="AG11" i="3"/>
  <c r="BE11" i="3"/>
  <c r="BG14" i="3"/>
  <c r="BM17" i="3"/>
  <c r="BU17" i="3"/>
  <c r="BP14" i="3"/>
  <c r="AU17" i="3"/>
  <c r="AM14" i="3"/>
  <c r="AP14" i="3"/>
  <c r="BU14" i="3"/>
  <c r="AQ14" i="3"/>
  <c r="BU16" i="3"/>
  <c r="AO16" i="3"/>
  <c r="BL16" i="3"/>
  <c r="BQ16" i="3"/>
  <c r="BJ16" i="3"/>
  <c r="BK16" i="3"/>
  <c r="AS18" i="3"/>
  <c r="BS18" i="3"/>
  <c r="AR18" i="3"/>
  <c r="AL18" i="3"/>
  <c r="BO18" i="3"/>
  <c r="BR18" i="3"/>
  <c r="AH15" i="3"/>
  <c r="AD15" i="3"/>
  <c r="AA12" i="3"/>
  <c r="AE12" i="3"/>
  <c r="AI15" i="3"/>
  <c r="AJ24" i="3"/>
  <c r="AA21" i="3"/>
  <c r="AJ21" i="3"/>
  <c r="AC26" i="3"/>
  <c r="AA27" i="3"/>
  <c r="AE25" i="3"/>
  <c r="AK25" i="3"/>
  <c r="AJ28" i="3"/>
  <c r="AA22" i="3"/>
  <c r="AH22" i="3"/>
  <c r="AC29" i="3"/>
  <c r="AJ23" i="3"/>
  <c r="AE112" i="3"/>
  <c r="AB112" i="3"/>
  <c r="BM61" i="3"/>
  <c r="AM61" i="3"/>
  <c r="AX54" i="3"/>
  <c r="BN54" i="3"/>
  <c r="BM54" i="3"/>
  <c r="AW54" i="3"/>
  <c r="AN24" i="3"/>
  <c r="BD24" i="3"/>
  <c r="BT24" i="3"/>
  <c r="BG24" i="3"/>
  <c r="AQ24" i="3"/>
  <c r="AT28" i="3"/>
  <c r="BJ28" i="3"/>
  <c r="BQ28" i="3"/>
  <c r="BA28" i="3"/>
  <c r="Z28" i="3"/>
  <c r="AZ22" i="3"/>
  <c r="BP22" i="3"/>
  <c r="BK22" i="3"/>
  <c r="AU22" i="3"/>
  <c r="AP26" i="3"/>
  <c r="BF26" i="3"/>
  <c r="BU26" i="3"/>
  <c r="BE26" i="3"/>
  <c r="AO26" i="3"/>
  <c r="AV27" i="3"/>
  <c r="BL27" i="3"/>
  <c r="BO27" i="3"/>
  <c r="AY27" i="3"/>
  <c r="AL21" i="3"/>
  <c r="BB21" i="3"/>
  <c r="BR21" i="3"/>
  <c r="BI21" i="3"/>
  <c r="AS21" i="3"/>
  <c r="AR25" i="3"/>
  <c r="BH25" i="3"/>
  <c r="BS25" i="3"/>
  <c r="BC25" i="3"/>
  <c r="AM25" i="3"/>
  <c r="AX23" i="3"/>
  <c r="BN23" i="3"/>
  <c r="BM23" i="3"/>
  <c r="AW23" i="3"/>
  <c r="AN29" i="3"/>
  <c r="BD29" i="3"/>
  <c r="BT29" i="3"/>
  <c r="BG29" i="3"/>
  <c r="AQ29" i="3"/>
  <c r="AT15" i="3"/>
  <c r="BJ15" i="3"/>
  <c r="BQ15" i="3"/>
  <c r="BA15" i="3"/>
  <c r="Z15" i="3"/>
  <c r="AX13" i="3"/>
  <c r="BN13" i="3"/>
  <c r="BM13" i="3"/>
  <c r="AW13" i="3"/>
  <c r="AN17" i="3"/>
  <c r="AW17" i="3"/>
  <c r="AR10" i="3"/>
  <c r="BH10" i="3"/>
  <c r="BS10" i="3"/>
  <c r="BC10" i="3"/>
  <c r="AM10" i="3"/>
  <c r="BF12" i="3"/>
  <c r="BI12" i="3"/>
  <c r="AU12" i="3"/>
  <c r="BN12" i="3"/>
  <c r="AF17" i="3"/>
  <c r="BN11" i="3"/>
  <c r="AC11" i="3"/>
  <c r="AL11" i="3"/>
  <c r="AD11" i="3"/>
  <c r="AH11" i="3"/>
  <c r="AM11" i="3"/>
  <c r="BC11" i="3"/>
  <c r="BH14" i="3"/>
  <c r="AT17" i="3"/>
  <c r="BN17" i="3"/>
  <c r="AH14" i="3"/>
  <c r="AB17" i="3"/>
  <c r="BE14" i="3"/>
  <c r="AU14" i="3"/>
  <c r="AZ14" i="3"/>
  <c r="BJ14" i="3"/>
  <c r="BB16" i="3"/>
  <c r="BF16" i="3"/>
  <c r="BO16" i="3"/>
  <c r="AP16" i="3"/>
  <c r="BT16" i="3"/>
  <c r="AF18" i="3"/>
  <c r="AJ18" i="3"/>
  <c r="BP18" i="3"/>
  <c r="AV18" i="3"/>
  <c r="AG18" i="3"/>
  <c r="AG10" i="3"/>
  <c r="AD17" i="3"/>
  <c r="AC17" i="3"/>
  <c r="AE13" i="3"/>
  <c r="AI10" i="3"/>
  <c r="AD24" i="3"/>
  <c r="AI21" i="3"/>
  <c r="AH21" i="3"/>
  <c r="AD26" i="3"/>
  <c r="AB27" i="3"/>
  <c r="AI25" i="3"/>
  <c r="AG25" i="3"/>
  <c r="AC28" i="3"/>
  <c r="AB22" i="3"/>
  <c r="AF29" i="3"/>
  <c r="AD29" i="3"/>
  <c r="AD23" i="3"/>
  <c r="AG112" i="3"/>
  <c r="BK61" i="3"/>
  <c r="Z61" i="3"/>
  <c r="AZ54" i="3"/>
  <c r="BP54" i="3"/>
  <c r="BK54" i="3"/>
  <c r="AU54" i="3"/>
  <c r="AP24" i="3"/>
  <c r="BF24" i="3"/>
  <c r="BU24" i="3"/>
  <c r="BE24" i="3"/>
  <c r="AO24" i="3"/>
  <c r="AV28" i="3"/>
  <c r="BL28" i="3"/>
  <c r="BO28" i="3"/>
  <c r="AY28" i="3"/>
  <c r="AL22" i="3"/>
  <c r="BB22" i="3"/>
  <c r="BR22" i="3"/>
  <c r="BI22" i="3"/>
  <c r="AS22" i="3"/>
  <c r="AR26" i="3"/>
  <c r="BH26" i="3"/>
  <c r="BS26" i="3"/>
  <c r="BC26" i="3"/>
  <c r="AM26" i="3"/>
  <c r="AX27" i="3"/>
  <c r="BN27" i="3"/>
  <c r="BM27" i="3"/>
  <c r="AW27" i="3"/>
  <c r="AN21" i="3"/>
  <c r="BD21" i="3"/>
  <c r="BT21" i="3"/>
  <c r="BG21" i="3"/>
  <c r="AQ21" i="3"/>
  <c r="AT25" i="3"/>
  <c r="BJ25" i="3"/>
  <c r="BQ25" i="3"/>
  <c r="BA25" i="3"/>
  <c r="Z25" i="3"/>
  <c r="AZ23" i="3"/>
  <c r="BP23" i="3"/>
  <c r="BK23" i="3"/>
  <c r="AU23" i="3"/>
  <c r="AP29" i="3"/>
  <c r="BF29" i="3"/>
  <c r="BU29" i="3"/>
  <c r="BE29" i="3"/>
  <c r="AO29" i="3"/>
  <c r="AV15" i="3"/>
  <c r="BL15" i="3"/>
  <c r="BO15" i="3"/>
  <c r="AY15" i="3"/>
  <c r="W15" i="3" s="1"/>
  <c r="Z11" i="3"/>
  <c r="AZ13" i="3"/>
  <c r="BP13" i="3"/>
  <c r="BK13" i="3"/>
  <c r="AU13" i="3"/>
  <c r="AV17" i="3"/>
  <c r="AS17" i="3"/>
  <c r="AT10" i="3"/>
  <c r="BJ10" i="3"/>
  <c r="BQ10" i="3"/>
  <c r="BA10" i="3"/>
  <c r="Z10" i="3"/>
  <c r="BM12" i="3"/>
  <c r="BC12" i="3"/>
  <c r="BQ12" i="3"/>
  <c r="AL12" i="3"/>
  <c r="AX17" i="3"/>
  <c r="BQ11" i="3"/>
  <c r="BO11" i="3"/>
  <c r="AO11" i="3"/>
  <c r="AP11" i="3"/>
  <c r="BJ11" i="3"/>
  <c r="BG11" i="3"/>
  <c r="AV11" i="3"/>
  <c r="AY17" i="3"/>
  <c r="AX14" i="3"/>
  <c r="BO14" i="3"/>
  <c r="BK14" i="3"/>
  <c r="BH17" i="3"/>
  <c r="AD14" i="3"/>
  <c r="BS14" i="3"/>
  <c r="BI14" i="3"/>
  <c r="W14" i="3" s="1"/>
  <c r="AM16" i="3"/>
  <c r="AA16" i="3"/>
  <c r="BS16" i="3"/>
  <c r="AF16" i="3"/>
  <c r="AH16" i="3"/>
  <c r="AK16" i="3"/>
  <c r="W16" i="3" s="1"/>
  <c r="AM18" i="3"/>
  <c r="AX18" i="3"/>
  <c r="BG18" i="3"/>
  <c r="AB18" i="3"/>
  <c r="BE18" i="3"/>
  <c r="AP18" i="3"/>
  <c r="AJ13" i="3"/>
  <c r="AG13" i="3"/>
  <c r="AD12" i="3"/>
  <c r="AC12" i="3"/>
  <c r="W12" i="3" s="1"/>
  <c r="AE10" i="3"/>
  <c r="W10" i="3" s="1"/>
  <c r="AI13" i="3"/>
  <c r="W13" i="3" s="1"/>
  <c r="W17" i="3"/>
  <c r="AK24" i="3"/>
  <c r="W24" i="3" s="1"/>
  <c r="AB21" i="3"/>
  <c r="AH26" i="3"/>
  <c r="AK26" i="3"/>
  <c r="AJ27" i="3"/>
  <c r="AA25" i="3"/>
  <c r="AH25" i="3"/>
  <c r="AK28" i="3"/>
  <c r="AD22" i="3"/>
  <c r="AE29" i="3"/>
  <c r="AK29" i="3"/>
  <c r="AC23" i="3"/>
  <c r="AH112" i="3"/>
  <c r="AC112" i="3"/>
  <c r="AB54" i="3"/>
  <c r="AA72" i="3"/>
  <c r="AG105" i="3"/>
  <c r="AE105" i="3"/>
  <c r="AH32" i="3"/>
  <c r="AK50" i="3"/>
  <c r="AI95" i="3"/>
  <c r="AD95" i="3"/>
  <c r="AB76" i="3"/>
  <c r="AC21" i="3"/>
  <c r="AH29" i="3"/>
  <c r="W29" i="3" s="1"/>
  <c r="AE54" i="3"/>
  <c r="AK72" i="3"/>
  <c r="AC105" i="3"/>
  <c r="AG32" i="3"/>
  <c r="AH50" i="3"/>
  <c r="AA95" i="3"/>
  <c r="AG76" i="3"/>
  <c r="AJ71" i="3"/>
  <c r="AF71" i="3"/>
  <c r="AC77" i="3"/>
  <c r="AC103" i="3"/>
  <c r="AI117" i="3"/>
  <c r="AK117" i="3"/>
  <c r="AH86" i="3"/>
  <c r="AC88" i="3"/>
  <c r="AK109" i="3"/>
  <c r="AH109" i="3"/>
  <c r="AJ49" i="3"/>
  <c r="AA64" i="3"/>
  <c r="AF64" i="3"/>
  <c r="AB101" i="3"/>
  <c r="AA90" i="3"/>
  <c r="AA42" i="3"/>
  <c r="AE42" i="3"/>
  <c r="AC87" i="3"/>
  <c r="AH61" i="3"/>
  <c r="AE56" i="3"/>
  <c r="AJ56" i="3"/>
  <c r="AC66" i="3"/>
  <c r="AJ73" i="3"/>
  <c r="AK73" i="3"/>
  <c r="AG51" i="3"/>
  <c r="AJ46" i="3"/>
  <c r="AF38" i="3"/>
  <c r="AC38" i="3"/>
  <c r="AA104" i="3"/>
  <c r="AH34" i="3"/>
  <c r="AE57" i="3"/>
  <c r="AA26" i="3"/>
  <c r="AE23" i="3"/>
  <c r="AF54" i="3"/>
  <c r="AJ72" i="3"/>
  <c r="AD105" i="3"/>
  <c r="AA32" i="3"/>
  <c r="AG50" i="3"/>
  <c r="AJ95" i="3"/>
  <c r="AI76" i="3"/>
  <c r="AK71" i="3"/>
  <c r="AG77" i="3"/>
  <c r="AK77" i="3"/>
  <c r="AJ103" i="3"/>
  <c r="AB117" i="3"/>
  <c r="AG117" i="3"/>
  <c r="AC86" i="3"/>
  <c r="AG88" i="3"/>
  <c r="AG109" i="3"/>
  <c r="AB109" i="3"/>
  <c r="AD49" i="3"/>
  <c r="AJ64" i="3"/>
  <c r="AJ101" i="3"/>
  <c r="AD101" i="3"/>
  <c r="AC90" i="3"/>
  <c r="AI42" i="3"/>
  <c r="AG42" i="3"/>
  <c r="AD87" i="3"/>
  <c r="AK61" i="3"/>
  <c r="AK56" i="3"/>
  <c r="AD56" i="3"/>
  <c r="AD66" i="3"/>
  <c r="AD73" i="3"/>
  <c r="AF51" i="3"/>
  <c r="AB51" i="3"/>
  <c r="AC46" i="3"/>
  <c r="AG38" i="3"/>
  <c r="AD38" i="3"/>
  <c r="AB104" i="3"/>
  <c r="AF34" i="3"/>
  <c r="AG57" i="3"/>
  <c r="AF57" i="3"/>
  <c r="AK89" i="3"/>
  <c r="AH33" i="3"/>
  <c r="AK35" i="3"/>
  <c r="AJ35" i="3"/>
  <c r="AC48" i="3"/>
  <c r="AC59" i="3"/>
  <c r="AH59" i="3"/>
  <c r="AE100" i="3"/>
  <c r="AG111" i="3"/>
  <c r="AE44" i="3"/>
  <c r="AB44" i="3"/>
  <c r="AK82" i="3"/>
  <c r="AB113" i="3"/>
  <c r="AH83" i="3"/>
  <c r="AG83" i="3"/>
  <c r="AG65" i="3"/>
  <c r="AC114" i="3"/>
  <c r="AJ114" i="3"/>
  <c r="AG43" i="3"/>
  <c r="AI69" i="3"/>
  <c r="AE106" i="3"/>
  <c r="AC106" i="3"/>
  <c r="AD91" i="3"/>
  <c r="AC115" i="3"/>
  <c r="AE37" i="3"/>
  <c r="AJ37" i="3"/>
  <c r="AG67" i="3"/>
  <c r="AI92" i="3"/>
  <c r="AA92" i="3"/>
  <c r="AA68" i="3"/>
  <c r="AK58" i="3"/>
  <c r="AH107" i="3"/>
  <c r="AI107" i="3"/>
  <c r="AA36" i="3"/>
  <c r="AF39" i="3"/>
  <c r="AJ116" i="3"/>
  <c r="AH116" i="3"/>
  <c r="AJ118" i="3"/>
  <c r="AC47" i="3"/>
  <c r="AJ47" i="3"/>
  <c r="AJ84" i="3"/>
  <c r="AF94" i="3"/>
  <c r="AC20" i="3"/>
  <c r="AB20" i="3"/>
  <c r="AI60" i="3"/>
  <c r="AK79" i="3"/>
  <c r="AF45" i="3"/>
  <c r="AI45" i="3"/>
  <c r="AC99" i="3"/>
  <c r="AJ70" i="3"/>
  <c r="AF70" i="3"/>
  <c r="AB62" i="3"/>
  <c r="AC78" i="3"/>
  <c r="AB110" i="3"/>
  <c r="AG110" i="3"/>
  <c r="AG40" i="3"/>
  <c r="AK55" i="3"/>
  <c r="AJ102" i="3"/>
  <c r="AF102" i="3"/>
  <c r="AG80" i="3"/>
  <c r="AJ93" i="3"/>
  <c r="AK93" i="3"/>
  <c r="AC81" i="3"/>
  <c r="AH93" i="3"/>
  <c r="AF69" i="3"/>
  <c r="AB68" i="3"/>
  <c r="AF116" i="3"/>
  <c r="AB94" i="3"/>
  <c r="AJ99" i="3"/>
  <c r="AF40" i="3"/>
  <c r="AA35" i="3"/>
  <c r="AK44" i="3"/>
  <c r="AK114" i="3"/>
  <c r="AK115" i="3"/>
  <c r="AJ58" i="3"/>
  <c r="AI118" i="3"/>
  <c r="AG79" i="3"/>
  <c r="AD78" i="3"/>
  <c r="AI80" i="3"/>
  <c r="AG26" i="3"/>
  <c r="W26" i="3" s="1"/>
  <c r="AG23" i="3"/>
  <c r="AG54" i="3"/>
  <c r="AI72" i="3"/>
  <c r="AA105" i="3"/>
  <c r="AI32" i="3"/>
  <c r="AD50" i="3"/>
  <c r="AB95" i="3"/>
  <c r="AJ76" i="3"/>
  <c r="AA71" i="3"/>
  <c r="AI77" i="3"/>
  <c r="AF77" i="3"/>
  <c r="AD103" i="3"/>
  <c r="AA117" i="3"/>
  <c r="AB86" i="3"/>
  <c r="AI86" i="3"/>
  <c r="AH88" i="3"/>
  <c r="AA109" i="3"/>
  <c r="AE109" i="3"/>
  <c r="AA49" i="3"/>
  <c r="AB64" i="3"/>
  <c r="AH101" i="3"/>
  <c r="AF101" i="3"/>
  <c r="AD90" i="3"/>
  <c r="AB42" i="3"/>
  <c r="AE87" i="3"/>
  <c r="AI87" i="3"/>
  <c r="AJ61" i="3"/>
  <c r="AA56" i="3"/>
  <c r="AH56" i="3"/>
  <c r="AK66" i="3"/>
  <c r="AA73" i="3"/>
  <c r="AJ51" i="3"/>
  <c r="AD51" i="3"/>
  <c r="AA46" i="3"/>
  <c r="AI38" i="3"/>
  <c r="AH104" i="3"/>
  <c r="AK104" i="3"/>
  <c r="AG34" i="3"/>
  <c r="AI57" i="3"/>
  <c r="AH57" i="3"/>
  <c r="AA89" i="3"/>
  <c r="AF33" i="3"/>
  <c r="AE35" i="3"/>
  <c r="AB35" i="3"/>
  <c r="AK48" i="3"/>
  <c r="AI59" i="3"/>
  <c r="AJ100" i="3"/>
  <c r="AF100" i="3"/>
  <c r="AH111" i="3"/>
  <c r="AH44" i="3"/>
  <c r="AG44" i="3"/>
  <c r="AC82" i="3"/>
  <c r="AC113" i="3"/>
  <c r="AF83" i="3"/>
  <c r="AD83" i="3"/>
  <c r="AA65" i="3"/>
  <c r="AG114" i="3"/>
  <c r="AK43" i="3"/>
  <c r="AD43" i="3"/>
  <c r="AK69" i="3"/>
  <c r="AG106" i="3"/>
  <c r="AD106" i="3"/>
  <c r="AG91" i="3"/>
  <c r="AD115" i="3"/>
  <c r="AH37" i="3"/>
  <c r="AF37" i="3"/>
  <c r="AD67" i="3"/>
  <c r="AJ92" i="3"/>
  <c r="AH68" i="3"/>
  <c r="AG68" i="3"/>
  <c r="AA58" i="3"/>
  <c r="AD107" i="3"/>
  <c r="AJ107" i="3"/>
  <c r="AB36" i="3"/>
  <c r="AH39" i="3"/>
  <c r="AI116" i="3"/>
  <c r="AA116" i="3"/>
  <c r="AA118" i="3"/>
  <c r="AK47" i="3"/>
  <c r="AF84" i="3"/>
  <c r="AD84" i="3"/>
  <c r="AJ94" i="3"/>
  <c r="AK20" i="3"/>
  <c r="AH20" i="3"/>
  <c r="AJ60" i="3"/>
  <c r="AE79" i="3"/>
  <c r="AH45" i="3"/>
  <c r="AE45" i="3"/>
  <c r="AF99" i="3"/>
  <c r="AA70" i="3"/>
  <c r="AA62" i="3"/>
  <c r="AF62" i="3"/>
  <c r="AI78" i="3"/>
  <c r="AC110" i="3"/>
  <c r="AH110" i="3"/>
  <c r="AI40" i="3"/>
  <c r="AA55" i="3"/>
  <c r="AD102" i="3"/>
  <c r="AH102" i="3"/>
  <c r="AK80" i="3"/>
  <c r="AI81" i="3"/>
  <c r="AG81" i="3"/>
  <c r="AG115" i="3"/>
  <c r="AI58" i="3"/>
  <c r="AG118" i="3"/>
  <c r="AB60" i="3"/>
  <c r="AC62" i="3"/>
  <c r="AA102" i="3"/>
  <c r="AD57" i="3"/>
  <c r="AG59" i="3"/>
  <c r="AI113" i="3"/>
  <c r="AF106" i="3"/>
  <c r="AF92" i="3"/>
  <c r="AD39" i="3"/>
  <c r="AH94" i="3"/>
  <c r="AH99" i="3"/>
  <c r="AA40" i="3"/>
  <c r="AG93" i="3"/>
  <c r="AD27" i="3"/>
  <c r="W27" i="3"/>
  <c r="AA54" i="3"/>
  <c r="AH72" i="3"/>
  <c r="AJ105" i="3"/>
  <c r="AB32" i="3"/>
  <c r="AF50" i="3"/>
  <c r="AC95" i="3"/>
  <c r="AC76" i="3"/>
  <c r="AI71" i="3"/>
  <c r="AE77" i="3"/>
  <c r="AH77" i="3"/>
  <c r="AB103" i="3"/>
  <c r="AH117" i="3"/>
  <c r="AJ86" i="3"/>
  <c r="AA86" i="3"/>
  <c r="AI88" i="3"/>
  <c r="AF109" i="3"/>
  <c r="AF49" i="3"/>
  <c r="AI49" i="3"/>
  <c r="AK64" i="3"/>
  <c r="AC101" i="3"/>
  <c r="AG101" i="3"/>
  <c r="AG90" i="3"/>
  <c r="AD42" i="3"/>
  <c r="AF87" i="3"/>
  <c r="AG87" i="3"/>
  <c r="AF61" i="3"/>
  <c r="AC56" i="3"/>
  <c r="AB66" i="3"/>
  <c r="AG66" i="3"/>
  <c r="AI73" i="3"/>
  <c r="AI51" i="3"/>
  <c r="AA51" i="3"/>
  <c r="AE46" i="3"/>
  <c r="AA38" i="3"/>
  <c r="AE104" i="3"/>
  <c r="AI104" i="3"/>
  <c r="AI34" i="3"/>
  <c r="AK57" i="3"/>
  <c r="AE89" i="3"/>
  <c r="AC89" i="3"/>
  <c r="AG33" i="3"/>
  <c r="AC35" i="3"/>
  <c r="AD35" i="3"/>
  <c r="AH48" i="3"/>
  <c r="AB59" i="3"/>
  <c r="AH100" i="3"/>
  <c r="AG100" i="3"/>
  <c r="AB111" i="3"/>
  <c r="AA44" i="3"/>
  <c r="AI82" i="3"/>
  <c r="AD82" i="3"/>
  <c r="AG113" i="3"/>
  <c r="AI83" i="3"/>
  <c r="AE83" i="3"/>
  <c r="AH65" i="3"/>
  <c r="AD114" i="3"/>
  <c r="AI43" i="3"/>
  <c r="AC43" i="3"/>
  <c r="AH69" i="3"/>
  <c r="AA106" i="3"/>
  <c r="AF91" i="3"/>
  <c r="AK91" i="3"/>
  <c r="AF115" i="3"/>
  <c r="AI37" i="3"/>
  <c r="AG37" i="3"/>
  <c r="AE67" i="3"/>
  <c r="AB92" i="3"/>
  <c r="AK68" i="3"/>
  <c r="AI68" i="3"/>
  <c r="AB58" i="3"/>
  <c r="AK107" i="3"/>
  <c r="AE36" i="3"/>
  <c r="AH36" i="3"/>
  <c r="AI39" i="3"/>
  <c r="AE116" i="3"/>
  <c r="AB116" i="3"/>
  <c r="AH118" i="3"/>
  <c r="AH47" i="3"/>
  <c r="AE84" i="3"/>
  <c r="AA84" i="3"/>
  <c r="AI94" i="3"/>
  <c r="AD20" i="3"/>
  <c r="AE60" i="3"/>
  <c r="AD60" i="3"/>
  <c r="AD79" i="3"/>
  <c r="AD45" i="3"/>
  <c r="AG45" i="3"/>
  <c r="AD99" i="3"/>
  <c r="AK70" i="3"/>
  <c r="AE62" i="3"/>
  <c r="AH62" i="3"/>
  <c r="AA78" i="3"/>
  <c r="AK110" i="3"/>
  <c r="AC40" i="3"/>
  <c r="AJ40" i="3"/>
  <c r="AB55" i="3"/>
  <c r="AC102" i="3"/>
  <c r="AG102" i="3"/>
  <c r="AB80" i="3"/>
  <c r="AF93" i="3"/>
  <c r="AE81" i="3"/>
  <c r="AA81" i="3"/>
  <c r="AJ69" i="3"/>
  <c r="AH92" i="3"/>
  <c r="AB39" i="3"/>
  <c r="AJ20" i="3"/>
  <c r="AD70" i="3"/>
  <c r="AI55" i="3"/>
  <c r="AH81" i="3"/>
  <c r="AA59" i="3"/>
  <c r="AB82" i="3"/>
  <c r="AF43" i="3"/>
  <c r="AK67" i="3"/>
  <c r="AI36" i="3"/>
  <c r="AB84" i="3"/>
  <c r="AK45" i="3"/>
  <c r="AF110" i="3"/>
  <c r="AB81" i="3"/>
  <c r="AJ25" i="3"/>
  <c r="W21" i="3"/>
  <c r="AJ54" i="3"/>
  <c r="AG72" i="3"/>
  <c r="AH105" i="3"/>
  <c r="AJ32" i="3"/>
  <c r="AB50" i="3"/>
  <c r="AK95" i="3"/>
  <c r="AK76" i="3"/>
  <c r="AH71" i="3"/>
  <c r="AD77" i="3"/>
  <c r="AI103" i="3"/>
  <c r="AK103" i="3"/>
  <c r="AF117" i="3"/>
  <c r="AG86" i="3"/>
  <c r="AK86" i="3"/>
  <c r="AJ88" i="3"/>
  <c r="AJ109" i="3"/>
  <c r="AB49" i="3"/>
  <c r="AH49" i="3"/>
  <c r="AG64" i="3"/>
  <c r="AK101" i="3"/>
  <c r="AE90" i="3"/>
  <c r="AI90" i="3"/>
  <c r="AK42" i="3"/>
  <c r="AJ87" i="3"/>
  <c r="AH87" i="3"/>
  <c r="AA61" i="3"/>
  <c r="AF56" i="3"/>
  <c r="AJ66" i="3"/>
  <c r="AE66" i="3"/>
  <c r="AH73" i="3"/>
  <c r="AC51" i="3"/>
  <c r="AB46" i="3"/>
  <c r="AH46" i="3"/>
  <c r="AJ38" i="3"/>
  <c r="AG104" i="3"/>
  <c r="AJ104" i="3"/>
  <c r="AA34" i="3"/>
  <c r="AJ57" i="3"/>
  <c r="AJ89" i="3"/>
  <c r="AD89" i="3"/>
  <c r="AA33" i="3"/>
  <c r="AH35" i="3"/>
  <c r="AD48" i="3"/>
  <c r="AJ48" i="3"/>
  <c r="AJ59" i="3"/>
  <c r="AC100" i="3"/>
  <c r="AD100" i="3"/>
  <c r="AK111" i="3"/>
  <c r="AF44" i="3"/>
  <c r="AF82" i="3"/>
  <c r="AE82" i="3"/>
  <c r="AH113" i="3"/>
  <c r="AA83" i="3"/>
  <c r="AF65" i="3"/>
  <c r="AI65" i="3"/>
  <c r="AF114" i="3"/>
  <c r="AA43" i="3"/>
  <c r="AE43" i="3"/>
  <c r="AG69" i="3"/>
  <c r="AB106" i="3"/>
  <c r="AH91" i="3"/>
  <c r="AA91" i="3"/>
  <c r="AH115" i="3"/>
  <c r="AB37" i="3"/>
  <c r="AI67" i="3"/>
  <c r="AB67" i="3"/>
  <c r="AE92" i="3"/>
  <c r="AD68" i="3"/>
  <c r="AE68" i="3"/>
  <c r="AC58" i="3"/>
  <c r="AB107" i="3"/>
  <c r="AK36" i="3"/>
  <c r="AJ36" i="3"/>
  <c r="AJ39" i="3"/>
  <c r="AK116" i="3"/>
  <c r="AF118" i="3"/>
  <c r="AB118" i="3"/>
  <c r="AA47" i="3"/>
  <c r="AI84" i="3"/>
  <c r="AK84" i="3"/>
  <c r="AC94" i="3"/>
  <c r="AI20" i="3"/>
  <c r="AK60" i="3"/>
  <c r="AF60" i="3"/>
  <c r="AC79" i="3"/>
  <c r="AB45" i="3"/>
  <c r="AE99" i="3"/>
  <c r="AK99" i="3"/>
  <c r="AI70" i="3"/>
  <c r="AD62" i="3"/>
  <c r="AG62" i="3"/>
  <c r="AB78" i="3"/>
  <c r="AI110" i="3"/>
  <c r="AE40" i="3"/>
  <c r="AH40" i="3"/>
  <c r="AC55" i="3"/>
  <c r="AB102" i="3"/>
  <c r="AE80" i="3"/>
  <c r="AJ80" i="3"/>
  <c r="AI93" i="3"/>
  <c r="AD81" i="3"/>
  <c r="AJ81" i="3"/>
  <c r="AB115" i="3"/>
  <c r="AC107" i="3"/>
  <c r="AF47" i="3"/>
  <c r="AF79" i="3"/>
  <c r="AH78" i="3"/>
  <c r="AE93" i="3"/>
  <c r="AK33" i="3"/>
  <c r="AF113" i="3"/>
  <c r="AA69" i="3"/>
  <c r="AD37" i="3"/>
  <c r="AA107" i="3"/>
  <c r="AI47" i="3"/>
  <c r="AC60" i="3"/>
  <c r="AK62" i="3"/>
  <c r="AI102" i="3"/>
  <c r="AE28" i="3"/>
  <c r="AD112" i="3"/>
  <c r="AK54" i="3"/>
  <c r="AF72" i="3"/>
  <c r="AK32" i="3"/>
  <c r="AA50" i="3"/>
  <c r="AE50" i="3"/>
  <c r="AG95" i="3"/>
  <c r="AH76" i="3"/>
  <c r="AG71" i="3"/>
  <c r="AA77" i="3"/>
  <c r="AG103" i="3"/>
  <c r="AA103" i="3"/>
  <c r="AE117" i="3"/>
  <c r="AE86" i="3"/>
  <c r="AF88" i="3"/>
  <c r="AA88" i="3"/>
  <c r="AD109" i="3"/>
  <c r="AE49" i="3"/>
  <c r="AC49" i="3"/>
  <c r="AH64" i="3"/>
  <c r="AE101" i="3"/>
  <c r="AB90" i="3"/>
  <c r="AK90" i="3"/>
  <c r="AJ42" i="3"/>
  <c r="AA87" i="3"/>
  <c r="AD61" i="3"/>
  <c r="AB61" i="3"/>
  <c r="AB56" i="3"/>
  <c r="AA66" i="3"/>
  <c r="AF66" i="3"/>
  <c r="AG73" i="3"/>
  <c r="AK51" i="3"/>
  <c r="AG46" i="3"/>
  <c r="AF46" i="3"/>
  <c r="AH38" i="3"/>
  <c r="AD104" i="3"/>
  <c r="AK34" i="3"/>
  <c r="AJ34" i="3"/>
  <c r="AA57" i="3"/>
  <c r="AF89" i="3"/>
  <c r="AB89" i="3"/>
  <c r="AI33" i="3"/>
  <c r="AF35" i="3"/>
  <c r="AA48" i="3"/>
  <c r="AG48" i="3"/>
  <c r="AK59" i="3"/>
  <c r="AK100" i="3"/>
  <c r="AE111" i="3"/>
  <c r="AC111" i="3"/>
  <c r="AC44" i="3"/>
  <c r="AH82" i="3"/>
  <c r="AG82" i="3"/>
  <c r="AJ113" i="3"/>
  <c r="AJ83" i="3"/>
  <c r="AE65" i="3"/>
  <c r="AD65" i="3"/>
  <c r="AH114" i="3"/>
  <c r="AB43" i="3"/>
  <c r="AD69" i="3"/>
  <c r="AE69" i="3"/>
  <c r="AH106" i="3"/>
  <c r="AJ91" i="3"/>
  <c r="AI91" i="3"/>
  <c r="AA115" i="3"/>
  <c r="AK37" i="3"/>
  <c r="AF67" i="3"/>
  <c r="AJ67" i="3"/>
  <c r="AC92" i="3"/>
  <c r="AF68" i="3"/>
  <c r="AE58" i="3"/>
  <c r="AD58" i="3"/>
  <c r="AF107" i="3"/>
  <c r="AC36" i="3"/>
  <c r="AD36" i="3"/>
  <c r="AG39" i="3"/>
  <c r="AC116" i="3"/>
  <c r="AE118" i="3"/>
  <c r="AK118" i="3"/>
  <c r="AG47" i="3"/>
  <c r="AH84" i="3"/>
  <c r="AA94" i="3"/>
  <c r="AD94" i="3"/>
  <c r="AE20" i="3"/>
  <c r="AH60" i="3"/>
  <c r="AG60" i="3"/>
  <c r="AJ79" i="3"/>
  <c r="AJ45" i="3"/>
  <c r="AA99" i="3"/>
  <c r="AG99" i="3"/>
  <c r="AH70" i="3"/>
  <c r="AJ62" i="3"/>
  <c r="AG78" i="3"/>
  <c r="AJ78" i="3"/>
  <c r="AA110" i="3"/>
  <c r="AK40" i="3"/>
  <c r="AD40" i="3"/>
  <c r="AF55" i="3"/>
  <c r="AE102" i="3"/>
  <c r="AD80" i="3"/>
  <c r="AF80" i="3"/>
  <c r="AA93" i="3"/>
  <c r="AF81" i="3"/>
  <c r="AK81" i="3"/>
  <c r="AE114" i="3"/>
  <c r="AE91" i="3"/>
  <c r="AG92" i="3"/>
  <c r="AK39" i="3"/>
  <c r="AK94" i="3"/>
  <c r="AE70" i="3"/>
  <c r="AD55" i="3"/>
  <c r="AI48" i="3"/>
  <c r="AD44" i="3"/>
  <c r="AB114" i="3"/>
  <c r="AJ115" i="3"/>
  <c r="AE107" i="3"/>
  <c r="AB47" i="3"/>
  <c r="AH79" i="3"/>
  <c r="AE110" i="3"/>
  <c r="AB93" i="3"/>
  <c r="AF28" i="3"/>
  <c r="W28" i="3" s="1"/>
  <c r="AF112" i="3"/>
  <c r="AC54" i="3"/>
  <c r="AF105" i="3"/>
  <c r="AC32" i="3"/>
  <c r="AC50" i="3"/>
  <c r="AH95" i="3"/>
  <c r="AA76" i="3"/>
  <c r="AD71" i="3"/>
  <c r="AE71" i="3"/>
  <c r="AB77" i="3"/>
  <c r="AF103" i="3"/>
  <c r="AE103" i="3"/>
  <c r="AD117" i="3"/>
  <c r="AF86" i="3"/>
  <c r="AE88" i="3"/>
  <c r="AK88" i="3"/>
  <c r="AC109" i="3"/>
  <c r="AK49" i="3"/>
  <c r="AD64" i="3"/>
  <c r="AC64" i="3"/>
  <c r="AA101" i="3"/>
  <c r="AF90" i="3"/>
  <c r="AH90" i="3"/>
  <c r="AF42" i="3"/>
  <c r="AK87" i="3"/>
  <c r="AI61" i="3"/>
  <c r="AE61" i="3"/>
  <c r="AG56" i="3"/>
  <c r="AH66" i="3"/>
  <c r="AF73" i="3"/>
  <c r="AE73" i="3"/>
  <c r="AH51" i="3"/>
  <c r="AK46" i="3"/>
  <c r="AD46" i="3"/>
  <c r="AB38" i="3"/>
  <c r="AF104" i="3"/>
  <c r="AE34" i="3"/>
  <c r="AB34" i="3"/>
  <c r="AB57" i="3"/>
  <c r="AG89" i="3"/>
  <c r="AC33" i="3"/>
  <c r="AJ33" i="3"/>
  <c r="AG35" i="3"/>
  <c r="AF48" i="3"/>
  <c r="AE48" i="3"/>
  <c r="AD59" i="3"/>
  <c r="AA100" i="3"/>
  <c r="AJ111" i="3"/>
  <c r="AD111" i="3"/>
  <c r="AI44" i="3"/>
  <c r="AA82" i="3"/>
  <c r="AE113" i="3"/>
  <c r="AA113" i="3"/>
  <c r="AB83" i="3"/>
  <c r="AB65" i="3"/>
  <c r="AC65" i="3"/>
  <c r="AA114" i="3"/>
  <c r="AJ43" i="3"/>
  <c r="AB69" i="3"/>
  <c r="AC69" i="3"/>
  <c r="AJ106" i="3"/>
  <c r="AB91" i="3"/>
  <c r="AE115" i="3"/>
  <c r="AI115" i="3"/>
  <c r="AC37" i="3"/>
  <c r="AC67" i="3"/>
  <c r="AA67" i="3"/>
  <c r="AD92" i="3"/>
  <c r="AC68" i="3"/>
  <c r="AG58" i="3"/>
  <c r="AF58" i="3"/>
  <c r="AG107" i="3"/>
  <c r="W107" i="3" s="1"/>
  <c r="AF36" i="3"/>
  <c r="AE39" i="3"/>
  <c r="AA39" i="3"/>
  <c r="AD116" i="3"/>
  <c r="AD118" i="3"/>
  <c r="AC118" i="3"/>
  <c r="AE47" i="3"/>
  <c r="AG84" i="3"/>
  <c r="AE94" i="3"/>
  <c r="AG94" i="3"/>
  <c r="AF20" i="3"/>
  <c r="AA60" i="3"/>
  <c r="AI79" i="3"/>
  <c r="AB79" i="3"/>
  <c r="AC45" i="3"/>
  <c r="AI99" i="3"/>
  <c r="AB99" i="3"/>
  <c r="AG70" i="3"/>
  <c r="AI62" i="3"/>
  <c r="AK78" i="3"/>
  <c r="AF78" i="3"/>
  <c r="AJ110" i="3"/>
  <c r="AB40" i="3"/>
  <c r="AE55" i="3"/>
  <c r="AG55" i="3"/>
  <c r="AK102" i="3"/>
  <c r="AC80" i="3"/>
  <c r="AH80" i="3"/>
  <c r="AC93" i="3"/>
  <c r="AK83" i="3"/>
  <c r="AH43" i="3"/>
  <c r="AA37" i="3"/>
  <c r="AH58" i="3"/>
  <c r="AD47" i="3"/>
  <c r="W47" i="3" s="1"/>
  <c r="AA79" i="3"/>
  <c r="AE78" i="3"/>
  <c r="AA80" i="3"/>
  <c r="AI89" i="3"/>
  <c r="AB100" i="3"/>
  <c r="AC83" i="3"/>
  <c r="AI106" i="3"/>
  <c r="AK92" i="3"/>
  <c r="AC39" i="3"/>
  <c r="AG20" i="3"/>
  <c r="AC70" i="3"/>
  <c r="AH55" i="3"/>
  <c r="AF22" i="3"/>
  <c r="AK112" i="3"/>
  <c r="AD54" i="3"/>
  <c r="AB105" i="3"/>
  <c r="AF32" i="3"/>
  <c r="AJ50" i="3"/>
  <c r="AF95" i="3"/>
  <c r="AD76" i="3"/>
  <c r="AB71" i="3"/>
  <c r="AC71" i="3"/>
  <c r="W71" i="3" s="1"/>
  <c r="AJ77" i="3"/>
  <c r="AH103" i="3"/>
  <c r="AJ117" i="3"/>
  <c r="AC117" i="3"/>
  <c r="AD86" i="3"/>
  <c r="AD88" i="3"/>
  <c r="AB88" i="3"/>
  <c r="AI109" i="3"/>
  <c r="AG49" i="3"/>
  <c r="W49" i="3" s="1"/>
  <c r="AI64" i="3"/>
  <c r="AE64" i="3"/>
  <c r="AI101" i="3"/>
  <c r="AJ90" i="3"/>
  <c r="AH42" i="3"/>
  <c r="AC42" i="3"/>
  <c r="W42" i="3" s="1"/>
  <c r="AB87" i="3"/>
  <c r="AC61" i="3"/>
  <c r="AG61" i="3"/>
  <c r="AI56" i="3"/>
  <c r="AI66" i="3"/>
  <c r="AB73" i="3"/>
  <c r="AC73" i="3"/>
  <c r="AE51" i="3"/>
  <c r="AI46" i="3"/>
  <c r="W46" i="3" s="1"/>
  <c r="AE38" i="3"/>
  <c r="AK38" i="3"/>
  <c r="AC104" i="3"/>
  <c r="AC34" i="3"/>
  <c r="AD34" i="3"/>
  <c r="AC57" i="3"/>
  <c r="AH89" i="3"/>
  <c r="AE33" i="3"/>
  <c r="AB33" i="3"/>
  <c r="AI35" i="3"/>
  <c r="AB48" i="3"/>
  <c r="AE59" i="3"/>
  <c r="AF59" i="3"/>
  <c r="AI100" i="3"/>
  <c r="AA111" i="3"/>
  <c r="AF111" i="3"/>
  <c r="AJ44" i="3"/>
  <c r="AJ82" i="3"/>
  <c r="AD113" i="3"/>
  <c r="AK113" i="3"/>
  <c r="AK65" i="3"/>
  <c r="AI114" i="3"/>
  <c r="AK106" i="3"/>
  <c r="AH67" i="3"/>
  <c r="AG36" i="3"/>
  <c r="AC84" i="3"/>
  <c r="AA45" i="3"/>
  <c r="W45" i="3" s="1"/>
  <c r="AD110" i="3"/>
  <c r="AD93" i="3"/>
  <c r="AD33" i="3"/>
  <c r="AI111" i="3"/>
  <c r="AJ65" i="3"/>
  <c r="AC91" i="3"/>
  <c r="AJ68" i="3"/>
  <c r="AG116" i="3"/>
  <c r="AA20" i="3"/>
  <c r="AB70" i="3"/>
  <c r="AJ55" i="3"/>
  <c r="W38" i="3"/>
  <c r="W79" i="3"/>
  <c r="W65" i="3"/>
  <c r="W64" i="3"/>
  <c r="W35" i="3"/>
  <c r="W81" i="3"/>
  <c r="W67" i="3"/>
  <c r="W68" i="3"/>
  <c r="W117" i="3"/>
  <c r="W69" i="3"/>
  <c r="W111" i="3"/>
  <c r="W93" i="3"/>
  <c r="W112" i="3"/>
  <c r="W99" i="3"/>
  <c r="W70" i="3"/>
  <c r="W72" i="3"/>
  <c r="W40" i="3"/>
  <c r="W59" i="3"/>
  <c r="W73" i="3"/>
  <c r="W55" i="3"/>
  <c r="W114" i="3"/>
  <c r="W91" i="3"/>
  <c r="W23" i="3"/>
  <c r="W25" i="3"/>
  <c r="W22" i="3"/>
  <c r="W51" i="3"/>
  <c r="W43" i="3"/>
  <c r="W50" i="3"/>
  <c r="W44" i="3"/>
  <c r="W66" i="3"/>
  <c r="W48" i="3"/>
  <c r="W116" i="3"/>
  <c r="AB94" i="21" l="1"/>
  <c r="AA75" i="21"/>
  <c r="AG116" i="21"/>
  <c r="AJ93" i="21"/>
  <c r="AC103" i="21"/>
  <c r="AJ91" i="21"/>
  <c r="AI111" i="21"/>
  <c r="AD105" i="21"/>
  <c r="AD110" i="21"/>
  <c r="AI114" i="21"/>
  <c r="AK91" i="21"/>
  <c r="AK113" i="21"/>
  <c r="AD113" i="21"/>
  <c r="AJ85" i="21"/>
  <c r="AF111" i="21"/>
  <c r="AA111" i="21"/>
  <c r="AB86" i="21"/>
  <c r="AH101" i="21"/>
  <c r="AE88" i="21"/>
  <c r="AC96" i="21"/>
  <c r="AB96" i="21"/>
  <c r="AI92" i="21"/>
  <c r="AB99" i="21"/>
  <c r="V42" i="3"/>
  <c r="AJ102" i="21"/>
  <c r="AB100" i="21"/>
  <c r="AD100" i="21"/>
  <c r="AC117" i="21"/>
  <c r="AJ117" i="21"/>
  <c r="AF107" i="21"/>
  <c r="AJ87" i="21"/>
  <c r="AK112" i="21"/>
  <c r="AF77" i="21"/>
  <c r="AC94" i="21"/>
  <c r="AG75" i="21"/>
  <c r="AK104" i="21"/>
  <c r="AI101" i="21"/>
  <c r="AH84" i="21"/>
  <c r="AC105" i="21"/>
  <c r="AJ110" i="21"/>
  <c r="AG94" i="21"/>
  <c r="AF75" i="21"/>
  <c r="AG106" i="21"/>
  <c r="AE106" i="21"/>
  <c r="AC118" i="21"/>
  <c r="AD118" i="21"/>
  <c r="AD116" i="21"/>
  <c r="AC93" i="21"/>
  <c r="AD104" i="21"/>
  <c r="AI115" i="21"/>
  <c r="AE115" i="21"/>
  <c r="AB103" i="21"/>
  <c r="AJ84" i="21"/>
  <c r="AA114" i="21"/>
  <c r="AC91" i="21"/>
  <c r="AB91" i="21"/>
  <c r="AA113" i="21"/>
  <c r="AE113" i="21"/>
  <c r="AI85" i="21"/>
  <c r="AD111" i="21"/>
  <c r="AJ111" i="21"/>
  <c r="AE86" i="21"/>
  <c r="AF86" i="21"/>
  <c r="AG101" i="21"/>
  <c r="AH88" i="21"/>
  <c r="AE96" i="21"/>
  <c r="AF96" i="21"/>
  <c r="AH92" i="21"/>
  <c r="AK99" i="21"/>
  <c r="AH102" i="21"/>
  <c r="AF102" i="21"/>
  <c r="AK100" i="21"/>
  <c r="AE100" i="21"/>
  <c r="AD117" i="21"/>
  <c r="AH107" i="21"/>
  <c r="AC87" i="21"/>
  <c r="AF112" i="21"/>
  <c r="AB105" i="21"/>
  <c r="AE110" i="21"/>
  <c r="AJ115" i="21"/>
  <c r="AB114" i="21"/>
  <c r="AD85" i="21"/>
  <c r="AI86" i="21"/>
  <c r="AE94" i="21"/>
  <c r="AK106" i="21"/>
  <c r="AG104" i="21"/>
  <c r="AE103" i="21"/>
  <c r="AE114" i="21"/>
  <c r="AA105" i="21"/>
  <c r="AA110" i="21"/>
  <c r="AH94" i="21"/>
  <c r="AE75" i="21"/>
  <c r="AD106" i="21"/>
  <c r="AA106" i="21"/>
  <c r="AK118" i="21"/>
  <c r="AE118" i="21"/>
  <c r="AC116" i="21"/>
  <c r="AF93" i="21"/>
  <c r="AC104" i="21"/>
  <c r="AA115" i="21"/>
  <c r="AI103" i="21"/>
  <c r="AJ103" i="21"/>
  <c r="AB84" i="21"/>
  <c r="AH114" i="21"/>
  <c r="AD91" i="21"/>
  <c r="AE91" i="21"/>
  <c r="AJ113" i="21"/>
  <c r="AC85" i="21"/>
  <c r="AC111" i="21"/>
  <c r="AE111" i="21"/>
  <c r="AG86" i="21"/>
  <c r="AA86" i="21"/>
  <c r="AB101" i="21"/>
  <c r="AF101" i="21"/>
  <c r="AK88" i="21"/>
  <c r="AG96" i="21"/>
  <c r="AF92" i="21"/>
  <c r="AA92" i="21"/>
  <c r="AA99" i="21"/>
  <c r="AK102" i="21"/>
  <c r="AB102" i="21"/>
  <c r="AA100" i="21"/>
  <c r="AF100" i="21"/>
  <c r="AE117" i="21"/>
  <c r="AG107" i="21"/>
  <c r="AE87" i="21"/>
  <c r="AA87" i="21"/>
  <c r="AF95" i="21"/>
  <c r="AD112" i="21"/>
  <c r="AF113" i="21"/>
  <c r="AE105" i="21"/>
  <c r="AB115" i="21"/>
  <c r="AI105" i="21"/>
  <c r="AI110" i="21"/>
  <c r="AI94" i="21"/>
  <c r="AI75" i="21"/>
  <c r="AC106" i="21"/>
  <c r="AB118" i="21"/>
  <c r="AF118" i="21"/>
  <c r="AK116" i="21"/>
  <c r="AE93" i="21"/>
  <c r="AD93" i="21"/>
  <c r="AE104" i="21"/>
  <c r="AH115" i="21"/>
  <c r="AA103" i="21"/>
  <c r="AH103" i="21"/>
  <c r="AE84" i="21"/>
  <c r="AA84" i="21"/>
  <c r="AF114" i="21"/>
  <c r="AI91" i="21"/>
  <c r="AF91" i="21"/>
  <c r="AH113" i="21"/>
  <c r="AF85" i="21"/>
  <c r="AK111" i="21"/>
  <c r="AJ86" i="21"/>
  <c r="AD86" i="21"/>
  <c r="AD101" i="21"/>
  <c r="AJ101" i="21"/>
  <c r="AC88" i="21"/>
  <c r="AH96" i="21"/>
  <c r="AE92" i="21"/>
  <c r="AJ92" i="21"/>
  <c r="AH99" i="21"/>
  <c r="AJ99" i="21"/>
  <c r="AI102" i="21"/>
  <c r="AE102" i="21"/>
  <c r="AJ100" i="21"/>
  <c r="AF117" i="21"/>
  <c r="AK107" i="21"/>
  <c r="AB87" i="21"/>
  <c r="AG95" i="21"/>
  <c r="AJ79" i="21"/>
  <c r="AF110" i="21"/>
  <c r="AF84" i="21"/>
  <c r="AD94" i="21"/>
  <c r="AJ75" i="21"/>
  <c r="AH104" i="21"/>
  <c r="AF105" i="21"/>
  <c r="AK110" i="21"/>
  <c r="AK94" i="21"/>
  <c r="AD75" i="21"/>
  <c r="AI106" i="21"/>
  <c r="AH118" i="21"/>
  <c r="AB116" i="21"/>
  <c r="AE116" i="21"/>
  <c r="AI93" i="21"/>
  <c r="AK93" i="21"/>
  <c r="AB104" i="21"/>
  <c r="AF115" i="21"/>
  <c r="AK103" i="21"/>
  <c r="AF103" i="21"/>
  <c r="AC84" i="21"/>
  <c r="AI84" i="21"/>
  <c r="AD114" i="21"/>
  <c r="AH91" i="21"/>
  <c r="AG113" i="21"/>
  <c r="AA85" i="21"/>
  <c r="AB111" i="21"/>
  <c r="AH86" i="21"/>
  <c r="AC101" i="21"/>
  <c r="AE101" i="21"/>
  <c r="AA88" i="21"/>
  <c r="AI88" i="21"/>
  <c r="AI96" i="21"/>
  <c r="AG92" i="21"/>
  <c r="AB92" i="21"/>
  <c r="AG99" i="21"/>
  <c r="AF99" i="21"/>
  <c r="AG102" i="21"/>
  <c r="AI100" i="21"/>
  <c r="AH117" i="21"/>
  <c r="AC107" i="21"/>
  <c r="AF87" i="21"/>
  <c r="AH95" i="21"/>
  <c r="AG105" i="21"/>
  <c r="AH106" i="21"/>
  <c r="AF104" i="21"/>
  <c r="AI113" i="21"/>
  <c r="AG118" i="21"/>
  <c r="AG115" i="21"/>
  <c r="AH110" i="21"/>
  <c r="AC110" i="21"/>
  <c r="AA94" i="21"/>
  <c r="AH75" i="21"/>
  <c r="AK75" i="21"/>
  <c r="AJ106" i="21"/>
  <c r="AA118" i="21"/>
  <c r="AA116" i="21"/>
  <c r="AI116" i="21"/>
  <c r="AG93" i="21"/>
  <c r="AH93" i="21"/>
  <c r="AJ104" i="21"/>
  <c r="AD115" i="21"/>
  <c r="AG103" i="21"/>
  <c r="AD84" i="21"/>
  <c r="AK84" i="21"/>
  <c r="AG114" i="21"/>
  <c r="AA91" i="21"/>
  <c r="AC113" i="21"/>
  <c r="AG85" i="21"/>
  <c r="AH85" i="21"/>
  <c r="AH111" i="21"/>
  <c r="AK86" i="21"/>
  <c r="AA101" i="21"/>
  <c r="AD88" i="21"/>
  <c r="AJ88" i="21"/>
  <c r="AA96" i="21"/>
  <c r="AK92" i="21"/>
  <c r="AI99" i="21"/>
  <c r="AE99" i="21"/>
  <c r="AD102" i="21"/>
  <c r="AH100" i="21"/>
  <c r="AA117" i="21"/>
  <c r="AB107" i="21"/>
  <c r="AD87" i="21"/>
  <c r="AI95" i="21"/>
  <c r="AG78" i="21"/>
  <c r="AI118" i="21"/>
  <c r="AK115" i="21"/>
  <c r="AK114" i="21"/>
  <c r="AK85" i="21"/>
  <c r="AB106" i="21"/>
  <c r="AF116" i="21"/>
  <c r="AB93" i="21"/>
  <c r="AH105" i="21"/>
  <c r="AK105" i="21"/>
  <c r="AJ105" i="21"/>
  <c r="AG110" i="21"/>
  <c r="AB110" i="21"/>
  <c r="AF94" i="21"/>
  <c r="AJ94" i="21"/>
  <c r="AB75" i="21"/>
  <c r="AC75" i="21"/>
  <c r="AF106" i="21"/>
  <c r="AJ118" i="21"/>
  <c r="AH116" i="21"/>
  <c r="AJ116" i="21"/>
  <c r="AA93" i="21"/>
  <c r="AA104" i="21"/>
  <c r="AI104" i="21"/>
  <c r="AC115" i="21"/>
  <c r="AD103" i="21"/>
  <c r="AG84" i="21"/>
  <c r="AJ114" i="21"/>
  <c r="AC114" i="21"/>
  <c r="AG91" i="21"/>
  <c r="AB113" i="21"/>
  <c r="AB85" i="21"/>
  <c r="AE85" i="21"/>
  <c r="AG111" i="21"/>
  <c r="AC86" i="21"/>
  <c r="AK101" i="21"/>
  <c r="AB88" i="21"/>
  <c r="AF88" i="21"/>
  <c r="AD96" i="21"/>
  <c r="AD92" i="21"/>
  <c r="AD99" i="21"/>
  <c r="AC102" i="21"/>
  <c r="AG100" i="21"/>
  <c r="AG117" i="21"/>
  <c r="AB117" i="21"/>
  <c r="AJ107" i="21"/>
  <c r="AG87" i="21"/>
  <c r="AJ95" i="21"/>
  <c r="AE78" i="21"/>
  <c r="AG88" i="21"/>
  <c r="AK96" i="21"/>
  <c r="AJ96" i="21"/>
  <c r="AC92" i="21"/>
  <c r="AC99" i="21"/>
  <c r="AA102" i="21"/>
  <c r="AC100" i="21"/>
  <c r="AK117" i="21"/>
  <c r="AI117" i="21"/>
  <c r="AA107" i="21"/>
  <c r="AH87" i="21"/>
  <c r="AK95" i="21"/>
  <c r="AC76" i="21"/>
  <c r="AD107" i="21"/>
  <c r="AI107" i="21"/>
  <c r="AK87" i="21"/>
  <c r="AA95" i="21"/>
  <c r="AC112" i="21"/>
  <c r="AH112" i="21"/>
  <c r="AC78" i="21"/>
  <c r="AD77" i="21"/>
  <c r="AH79" i="21"/>
  <c r="AA79" i="21"/>
  <c r="AB76" i="21"/>
  <c r="AU78" i="21"/>
  <c r="BK78" i="21"/>
  <c r="BP78" i="21"/>
  <c r="AZ78" i="21"/>
  <c r="Z79" i="21"/>
  <c r="BA79" i="21"/>
  <c r="BQ79" i="21"/>
  <c r="BJ79" i="21"/>
  <c r="AT79" i="21"/>
  <c r="AQ76" i="21"/>
  <c r="BG76" i="21"/>
  <c r="BT76" i="21"/>
  <c r="BD76" i="21"/>
  <c r="AN76" i="21"/>
  <c r="AS77" i="21"/>
  <c r="BI77" i="21"/>
  <c r="BR77" i="21"/>
  <c r="BB77" i="21"/>
  <c r="AL77" i="21"/>
  <c r="AG112" i="21"/>
  <c r="AD78" i="21"/>
  <c r="AB77" i="21"/>
  <c r="AG79" i="21"/>
  <c r="AI79" i="21"/>
  <c r="AH76" i="21"/>
  <c r="AI76" i="21"/>
  <c r="AW78" i="21"/>
  <c r="BM78" i="21"/>
  <c r="BN78" i="21"/>
  <c r="AX78" i="21"/>
  <c r="AM79" i="21"/>
  <c r="BC79" i="21"/>
  <c r="BS79" i="21"/>
  <c r="BH79" i="21"/>
  <c r="AR79" i="21"/>
  <c r="AS76" i="21"/>
  <c r="BI76" i="21"/>
  <c r="BR76" i="21"/>
  <c r="BB76" i="21"/>
  <c r="AL76" i="21"/>
  <c r="AU77" i="21"/>
  <c r="BK77" i="21"/>
  <c r="BP77" i="21"/>
  <c r="AZ77" i="21"/>
  <c r="AB112" i="21"/>
  <c r="AE112" i="21"/>
  <c r="AJ78" i="21"/>
  <c r="AH77" i="21"/>
  <c r="AA77" i="21"/>
  <c r="AK79" i="21"/>
  <c r="AE79" i="21"/>
  <c r="AJ76" i="21"/>
  <c r="AA76" i="21"/>
  <c r="AY78" i="21"/>
  <c r="BO78" i="21"/>
  <c r="BL78" i="21"/>
  <c r="AV78" i="21"/>
  <c r="AO79" i="21"/>
  <c r="BE79" i="21"/>
  <c r="BU79" i="21"/>
  <c r="BF79" i="21"/>
  <c r="AP79" i="21"/>
  <c r="AU76" i="21"/>
  <c r="BK76" i="21"/>
  <c r="BP76" i="21"/>
  <c r="AZ76" i="21"/>
  <c r="AW77" i="21"/>
  <c r="BM77" i="21"/>
  <c r="BN77" i="21"/>
  <c r="AX77" i="21"/>
  <c r="AC95" i="21"/>
  <c r="AB95" i="21"/>
  <c r="AJ112" i="21"/>
  <c r="AB78" i="21"/>
  <c r="AJ77" i="21"/>
  <c r="AI77" i="21"/>
  <c r="AF79" i="21"/>
  <c r="AG76" i="21"/>
  <c r="AE76" i="21"/>
  <c r="Z78" i="21"/>
  <c r="BA78" i="21"/>
  <c r="BQ78" i="21"/>
  <c r="BJ78" i="21"/>
  <c r="AT78" i="21"/>
  <c r="AQ79" i="21"/>
  <c r="BG79" i="21"/>
  <c r="BT79" i="21"/>
  <c r="BD79" i="21"/>
  <c r="AN79" i="21"/>
  <c r="AW76" i="21"/>
  <c r="BM76" i="21"/>
  <c r="BN76" i="21"/>
  <c r="AX76" i="21"/>
  <c r="AY77" i="21"/>
  <c r="BO77" i="21"/>
  <c r="BL77" i="21"/>
  <c r="AV77" i="21"/>
  <c r="AE107" i="21"/>
  <c r="AI87" i="21"/>
  <c r="AE95" i="21"/>
  <c r="AD95" i="21"/>
  <c r="AA112" i="21"/>
  <c r="AH78" i="21"/>
  <c r="AI78" i="21"/>
  <c r="AG77" i="21"/>
  <c r="AE77" i="21"/>
  <c r="AC79" i="21"/>
  <c r="AK76" i="21"/>
  <c r="AM78" i="21"/>
  <c r="BC78" i="21"/>
  <c r="BS78" i="21"/>
  <c r="BH78" i="21"/>
  <c r="AR78" i="21"/>
  <c r="AS79" i="21"/>
  <c r="BI79" i="21"/>
  <c r="BR79" i="21"/>
  <c r="BB79" i="21"/>
  <c r="AL79" i="21"/>
  <c r="AY76" i="21"/>
  <c r="BO76" i="21"/>
  <c r="BL76" i="21"/>
  <c r="AV76" i="21"/>
  <c r="Z77" i="21"/>
  <c r="BA77" i="21"/>
  <c r="BQ77" i="21"/>
  <c r="BJ77" i="21"/>
  <c r="AT77" i="21"/>
  <c r="AI112" i="21"/>
  <c r="AK78" i="21"/>
  <c r="AA78" i="21"/>
  <c r="AC77" i="21"/>
  <c r="AD79" i="21"/>
  <c r="AF76" i="21"/>
  <c r="AO78" i="21"/>
  <c r="BE78" i="21"/>
  <c r="BU78" i="21"/>
  <c r="BF78" i="21"/>
  <c r="AP78" i="21"/>
  <c r="AU79" i="21"/>
  <c r="BK79" i="21"/>
  <c r="BP79" i="21"/>
  <c r="AZ79" i="21"/>
  <c r="Z76" i="21"/>
  <c r="BA76" i="21"/>
  <c r="BQ76" i="21"/>
  <c r="BJ76" i="21"/>
  <c r="AT76" i="21"/>
  <c r="AM77" i="21"/>
  <c r="BC77" i="21"/>
  <c r="BS77" i="21"/>
  <c r="BH77" i="21"/>
  <c r="AR77" i="21"/>
  <c r="AQ78" i="21"/>
  <c r="BG78" i="21"/>
  <c r="BT78" i="21"/>
  <c r="BD78" i="21"/>
  <c r="AN78" i="21"/>
  <c r="AW79" i="21"/>
  <c r="BM79" i="21"/>
  <c r="BN79" i="21"/>
  <c r="AX79" i="21"/>
  <c r="AM76" i="21"/>
  <c r="BC76" i="21"/>
  <c r="BS76" i="21"/>
  <c r="BH76" i="21"/>
  <c r="AR76" i="21"/>
  <c r="AO77" i="21"/>
  <c r="BE77" i="21"/>
  <c r="BU77" i="21"/>
  <c r="BF77" i="21"/>
  <c r="AP77" i="21"/>
  <c r="AF78" i="21"/>
  <c r="AK77" i="21"/>
  <c r="AB79" i="21"/>
  <c r="AD76" i="21"/>
  <c r="AS78" i="21"/>
  <c r="BI78" i="21"/>
  <c r="BR78" i="21"/>
  <c r="BB78" i="21"/>
  <c r="AL78" i="21"/>
  <c r="AY79" i="21"/>
  <c r="BO79" i="21"/>
  <c r="BL79" i="21"/>
  <c r="AV79" i="21"/>
  <c r="AO76" i="21"/>
  <c r="BE76" i="21"/>
  <c r="BU76" i="21"/>
  <c r="BF76" i="21"/>
  <c r="AP76" i="21"/>
  <c r="AQ77" i="21"/>
  <c r="BG77" i="21"/>
  <c r="BT77" i="21"/>
  <c r="BD77" i="21"/>
  <c r="AN77" i="21"/>
  <c r="AU101" i="21"/>
  <c r="BK101" i="21"/>
  <c r="BP101" i="21"/>
  <c r="AZ101" i="21"/>
  <c r="Z102" i="21"/>
  <c r="BA102" i="21"/>
  <c r="BQ102" i="21"/>
  <c r="BJ102" i="21"/>
  <c r="AT102" i="21"/>
  <c r="AW118" i="21"/>
  <c r="BM118" i="21"/>
  <c r="BN118" i="21"/>
  <c r="AX118" i="21"/>
  <c r="AU107" i="21"/>
  <c r="BK107" i="21"/>
  <c r="BP107" i="21"/>
  <c r="AZ107" i="21"/>
  <c r="Z104" i="21"/>
  <c r="BA104" i="21"/>
  <c r="BQ104" i="21"/>
  <c r="BJ104" i="21"/>
  <c r="AT104" i="21"/>
  <c r="AS113" i="21"/>
  <c r="BI113" i="21"/>
  <c r="BR113" i="21"/>
  <c r="BB113" i="21"/>
  <c r="AL113" i="21"/>
  <c r="AO94" i="21"/>
  <c r="BE94" i="21"/>
  <c r="BU94" i="21"/>
  <c r="BF94" i="21"/>
  <c r="AP94" i="21"/>
  <c r="Z99" i="21"/>
  <c r="BA99" i="21"/>
  <c r="BQ99" i="21"/>
  <c r="BJ99" i="21"/>
  <c r="AT99" i="21"/>
  <c r="AM85" i="21"/>
  <c r="BC85" i="21"/>
  <c r="BS85" i="21"/>
  <c r="BH85" i="21"/>
  <c r="AR85" i="21"/>
  <c r="AO91" i="21"/>
  <c r="BE91" i="21"/>
  <c r="BU91" i="21"/>
  <c r="BF91" i="21"/>
  <c r="AN91" i="21"/>
  <c r="AM115" i="21"/>
  <c r="AR115" i="21"/>
  <c r="AW101" i="21"/>
  <c r="BM101" i="21"/>
  <c r="BN101" i="21"/>
  <c r="AX101" i="21"/>
  <c r="AM102" i="21"/>
  <c r="BC102" i="21"/>
  <c r="BS102" i="21"/>
  <c r="BH102" i="21"/>
  <c r="AR102" i="21"/>
  <c r="AY118" i="21"/>
  <c r="BO118" i="21"/>
  <c r="BL118" i="21"/>
  <c r="AV118" i="21"/>
  <c r="AW107" i="21"/>
  <c r="BM107" i="21"/>
  <c r="BN107" i="21"/>
  <c r="AX107" i="21"/>
  <c r="AM104" i="21"/>
  <c r="BC104" i="21"/>
  <c r="BS104" i="21"/>
  <c r="BH104" i="21"/>
  <c r="AR104" i="21"/>
  <c r="AU113" i="21"/>
  <c r="BK113" i="21"/>
  <c r="BP113" i="21"/>
  <c r="AZ113" i="21"/>
  <c r="AQ94" i="21"/>
  <c r="BG94" i="21"/>
  <c r="BT94" i="21"/>
  <c r="BD94" i="21"/>
  <c r="AN94" i="21"/>
  <c r="AM99" i="21"/>
  <c r="BC99" i="21"/>
  <c r="BS99" i="21"/>
  <c r="BH99" i="21"/>
  <c r="AR99" i="21"/>
  <c r="AO85" i="21"/>
  <c r="BE85" i="21"/>
  <c r="BU85" i="21"/>
  <c r="BF85" i="21"/>
  <c r="AP85" i="21"/>
  <c r="AQ91" i="21"/>
  <c r="BG91" i="21"/>
  <c r="BT91" i="21"/>
  <c r="BD91" i="21"/>
  <c r="BA115" i="21"/>
  <c r="AY101" i="21"/>
  <c r="BO101" i="21"/>
  <c r="BL101" i="21"/>
  <c r="AV101" i="21"/>
  <c r="AO102" i="21"/>
  <c r="BE102" i="21"/>
  <c r="BU102" i="21"/>
  <c r="BF102" i="21"/>
  <c r="AP102" i="21"/>
  <c r="Z118" i="21"/>
  <c r="Z171" i="21" s="1"/>
  <c r="AA53" i="21" s="1"/>
  <c r="AA171" i="21" s="1"/>
  <c r="AB53" i="21" s="1"/>
  <c r="AB171" i="21" s="1"/>
  <c r="AC53" i="21" s="1"/>
  <c r="AC171" i="21" s="1"/>
  <c r="AD53" i="21" s="1"/>
  <c r="AD171" i="21" s="1"/>
  <c r="AE53" i="21" s="1"/>
  <c r="BA118" i="21"/>
  <c r="BQ118" i="21"/>
  <c r="BJ118" i="21"/>
  <c r="AT118" i="21"/>
  <c r="AY107" i="21"/>
  <c r="BO107" i="21"/>
  <c r="BL107" i="21"/>
  <c r="AV107" i="21"/>
  <c r="AO104" i="21"/>
  <c r="BE104" i="21"/>
  <c r="BU104" i="21"/>
  <c r="BF104" i="21"/>
  <c r="AP104" i="21"/>
  <c r="AW113" i="21"/>
  <c r="BM113" i="21"/>
  <c r="BN113" i="21"/>
  <c r="AX113" i="21"/>
  <c r="AS94" i="21"/>
  <c r="BI94" i="21"/>
  <c r="BR94" i="21"/>
  <c r="BB94" i="21"/>
  <c r="AL94" i="21"/>
  <c r="AO99" i="21"/>
  <c r="BE99" i="21"/>
  <c r="BU99" i="21"/>
  <c r="BF99" i="21"/>
  <c r="AP99" i="21"/>
  <c r="AQ85" i="21"/>
  <c r="BG85" i="21"/>
  <c r="BT85" i="21"/>
  <c r="BD85" i="21"/>
  <c r="AN85" i="21"/>
  <c r="AS91" i="21"/>
  <c r="BI91" i="21"/>
  <c r="BR91" i="21"/>
  <c r="BB91" i="21"/>
  <c r="BC115" i="21"/>
  <c r="Z101" i="21"/>
  <c r="BA101" i="21"/>
  <c r="BQ101" i="21"/>
  <c r="BJ101" i="21"/>
  <c r="AT101" i="21"/>
  <c r="AQ102" i="21"/>
  <c r="BG102" i="21"/>
  <c r="BT102" i="21"/>
  <c r="BD102" i="21"/>
  <c r="AN102" i="21"/>
  <c r="AM118" i="21"/>
  <c r="BC118" i="21"/>
  <c r="BS118" i="21"/>
  <c r="BH118" i="21"/>
  <c r="AR118" i="21"/>
  <c r="Z107" i="21"/>
  <c r="BA107" i="21"/>
  <c r="BQ107" i="21"/>
  <c r="BJ107" i="21"/>
  <c r="AT107" i="21"/>
  <c r="AQ104" i="21"/>
  <c r="BG104" i="21"/>
  <c r="BT104" i="21"/>
  <c r="BD104" i="21"/>
  <c r="AN104" i="21"/>
  <c r="AY113" i="21"/>
  <c r="BO113" i="21"/>
  <c r="BL113" i="21"/>
  <c r="AV113" i="21"/>
  <c r="AU94" i="21"/>
  <c r="BK94" i="21"/>
  <c r="BP94" i="21"/>
  <c r="AZ94" i="21"/>
  <c r="AQ99" i="21"/>
  <c r="BG99" i="21"/>
  <c r="BT99" i="21"/>
  <c r="BD99" i="21"/>
  <c r="AN99" i="21"/>
  <c r="AS85" i="21"/>
  <c r="BI85" i="21"/>
  <c r="BR85" i="21"/>
  <c r="BB85" i="21"/>
  <c r="AL85" i="21"/>
  <c r="AU91" i="21"/>
  <c r="BK91" i="21"/>
  <c r="BP91" i="21"/>
  <c r="AZ91" i="21"/>
  <c r="BQ115" i="21"/>
  <c r="AM101" i="21"/>
  <c r="BC101" i="21"/>
  <c r="BS101" i="21"/>
  <c r="BH101" i="21"/>
  <c r="AR101" i="21"/>
  <c r="AS102" i="21"/>
  <c r="BI102" i="21"/>
  <c r="BR102" i="21"/>
  <c r="BB102" i="21"/>
  <c r="AL102" i="21"/>
  <c r="AO118" i="21"/>
  <c r="BE118" i="21"/>
  <c r="BU118" i="21"/>
  <c r="BF118" i="21"/>
  <c r="AP118" i="21"/>
  <c r="AM107" i="21"/>
  <c r="BC107" i="21"/>
  <c r="BS107" i="21"/>
  <c r="BH107" i="21"/>
  <c r="AR107" i="21"/>
  <c r="AS104" i="21"/>
  <c r="BI104" i="21"/>
  <c r="BR104" i="21"/>
  <c r="BB104" i="21"/>
  <c r="AL104" i="21"/>
  <c r="Z113" i="21"/>
  <c r="Z166" i="21" s="1"/>
  <c r="AA48" i="21" s="1"/>
  <c r="AA166" i="21" s="1"/>
  <c r="AB48" i="21" s="1"/>
  <c r="AB166" i="21" s="1"/>
  <c r="AC48" i="21" s="1"/>
  <c r="AC166" i="21" s="1"/>
  <c r="AD48" i="21" s="1"/>
  <c r="AD166" i="21" s="1"/>
  <c r="AE48" i="21" s="1"/>
  <c r="AE166" i="21" s="1"/>
  <c r="AF48" i="21" s="1"/>
  <c r="AF166" i="21" s="1"/>
  <c r="AG48" i="21" s="1"/>
  <c r="AG166" i="21" s="1"/>
  <c r="AH48" i="21" s="1"/>
  <c r="BA113" i="21"/>
  <c r="BQ113" i="21"/>
  <c r="BJ113" i="21"/>
  <c r="AT113" i="21"/>
  <c r="AW94" i="21"/>
  <c r="BM94" i="21"/>
  <c r="BN94" i="21"/>
  <c r="AX94" i="21"/>
  <c r="AS99" i="21"/>
  <c r="BI99" i="21"/>
  <c r="BR99" i="21"/>
  <c r="BB99" i="21"/>
  <c r="AL99" i="21"/>
  <c r="AU85" i="21"/>
  <c r="BK85" i="21"/>
  <c r="BP85" i="21"/>
  <c r="AZ85" i="21"/>
  <c r="AW91" i="21"/>
  <c r="BM91" i="21"/>
  <c r="BN91" i="21"/>
  <c r="AX91" i="21"/>
  <c r="BS115" i="21"/>
  <c r="AO101" i="21"/>
  <c r="BE101" i="21"/>
  <c r="BU101" i="21"/>
  <c r="BF101" i="21"/>
  <c r="AP101" i="21"/>
  <c r="AU102" i="21"/>
  <c r="BK102" i="21"/>
  <c r="BP102" i="21"/>
  <c r="AZ102" i="21"/>
  <c r="AQ118" i="21"/>
  <c r="BG118" i="21"/>
  <c r="BT118" i="21"/>
  <c r="BD118" i="21"/>
  <c r="AN118" i="21"/>
  <c r="AO107" i="21"/>
  <c r="BE107" i="21"/>
  <c r="BU107" i="21"/>
  <c r="BF107" i="21"/>
  <c r="AP107" i="21"/>
  <c r="AU104" i="21"/>
  <c r="BK104" i="21"/>
  <c r="BP104" i="21"/>
  <c r="AZ104" i="21"/>
  <c r="AM113" i="21"/>
  <c r="BC113" i="21"/>
  <c r="BS113" i="21"/>
  <c r="BH113" i="21"/>
  <c r="AR113" i="21"/>
  <c r="AY94" i="21"/>
  <c r="BO94" i="21"/>
  <c r="BL94" i="21"/>
  <c r="AV94" i="21"/>
  <c r="AU99" i="21"/>
  <c r="BK99" i="21"/>
  <c r="BP99" i="21"/>
  <c r="AZ99" i="21"/>
  <c r="AW85" i="21"/>
  <c r="BM85" i="21"/>
  <c r="BN85" i="21"/>
  <c r="AX85" i="21"/>
  <c r="AY91" i="21"/>
  <c r="BO91" i="21"/>
  <c r="BL91" i="21"/>
  <c r="AV91" i="21"/>
  <c r="BJ115" i="21"/>
  <c r="AQ101" i="21"/>
  <c r="BG101" i="21"/>
  <c r="BT101" i="21"/>
  <c r="BD101" i="21"/>
  <c r="AN101" i="21"/>
  <c r="AW102" i="21"/>
  <c r="BM102" i="21"/>
  <c r="BN102" i="21"/>
  <c r="AX102" i="21"/>
  <c r="AS118" i="21"/>
  <c r="BI118" i="21"/>
  <c r="BR118" i="21"/>
  <c r="BB118" i="21"/>
  <c r="AL118" i="21"/>
  <c r="AQ107" i="21"/>
  <c r="BG107" i="21"/>
  <c r="BT107" i="21"/>
  <c r="BD107" i="21"/>
  <c r="AN107" i="21"/>
  <c r="AW104" i="21"/>
  <c r="BM104" i="21"/>
  <c r="BN104" i="21"/>
  <c r="AX104" i="21"/>
  <c r="AO113" i="21"/>
  <c r="BE113" i="21"/>
  <c r="BU113" i="21"/>
  <c r="BF113" i="21"/>
  <c r="AP113" i="21"/>
  <c r="Z94" i="21"/>
  <c r="Z147" i="21" s="1"/>
  <c r="BA94" i="21"/>
  <c r="BQ94" i="21"/>
  <c r="BJ94" i="21"/>
  <c r="AT94" i="21"/>
  <c r="AW99" i="21"/>
  <c r="BM99" i="21"/>
  <c r="BN99" i="21"/>
  <c r="AX99" i="21"/>
  <c r="AY85" i="21"/>
  <c r="BO85" i="21"/>
  <c r="BL85" i="21"/>
  <c r="AV85" i="21"/>
  <c r="Z91" i="21"/>
  <c r="BA91" i="21"/>
  <c r="BQ91" i="21"/>
  <c r="BJ91" i="21"/>
  <c r="AT91" i="21"/>
  <c r="BH115" i="21"/>
  <c r="AS101" i="21"/>
  <c r="BI101" i="21"/>
  <c r="BR101" i="21"/>
  <c r="BB101" i="21"/>
  <c r="AL101" i="21"/>
  <c r="AY102" i="21"/>
  <c r="BO102" i="21"/>
  <c r="BL102" i="21"/>
  <c r="AV102" i="21"/>
  <c r="AU118" i="21"/>
  <c r="BK118" i="21"/>
  <c r="BP118" i="21"/>
  <c r="AZ118" i="21"/>
  <c r="AS107" i="21"/>
  <c r="BI107" i="21"/>
  <c r="BR107" i="21"/>
  <c r="BB107" i="21"/>
  <c r="AL107" i="21"/>
  <c r="AY104" i="21"/>
  <c r="BO104" i="21"/>
  <c r="BL104" i="21"/>
  <c r="AV104" i="21"/>
  <c r="AQ113" i="21"/>
  <c r="BG113" i="21"/>
  <c r="BT113" i="21"/>
  <c r="BD113" i="21"/>
  <c r="AN113" i="21"/>
  <c r="AM94" i="21"/>
  <c r="BC94" i="21"/>
  <c r="BS94" i="21"/>
  <c r="BH94" i="21"/>
  <c r="AR94" i="21"/>
  <c r="AY99" i="21"/>
  <c r="BO99" i="21"/>
  <c r="BL99" i="21"/>
  <c r="AV99" i="21"/>
  <c r="Z85" i="21"/>
  <c r="BA85" i="21"/>
  <c r="BQ85" i="21"/>
  <c r="BJ85" i="21"/>
  <c r="AT85" i="21"/>
  <c r="AM91" i="21"/>
  <c r="BC91" i="21"/>
  <c r="BS91" i="21"/>
  <c r="BH91" i="21"/>
  <c r="AR91" i="21"/>
  <c r="Z115" i="21"/>
  <c r="Z168" i="21" s="1"/>
  <c r="AA50" i="21" s="1"/>
  <c r="AA168" i="21" s="1"/>
  <c r="AB50" i="21" s="1"/>
  <c r="AB168" i="21" s="1"/>
  <c r="AC50" i="21" s="1"/>
  <c r="AC168" i="21" s="1"/>
  <c r="AD50" i="21" s="1"/>
  <c r="AD168" i="21" s="1"/>
  <c r="AE50" i="21" s="1"/>
  <c r="AE168" i="21" s="1"/>
  <c r="AF50" i="21" s="1"/>
  <c r="AF168" i="21" s="1"/>
  <c r="AG50" i="21" s="1"/>
  <c r="AG168" i="21" s="1"/>
  <c r="AH50" i="21" s="1"/>
  <c r="AH168" i="21" s="1"/>
  <c r="AI50" i="21" s="1"/>
  <c r="AI168" i="21" s="1"/>
  <c r="AJ50" i="21" s="1"/>
  <c r="AJ168" i="21" s="1"/>
  <c r="AK50" i="21" s="1"/>
  <c r="AK168" i="21" s="1"/>
  <c r="AL50" i="21" s="1"/>
  <c r="AT115" i="21"/>
  <c r="AP91" i="21"/>
  <c r="AQ115" i="21"/>
  <c r="BG115" i="21"/>
  <c r="BT115" i="21"/>
  <c r="BD115" i="21"/>
  <c r="AN115" i="21"/>
  <c r="AU93" i="21"/>
  <c r="BK93" i="21"/>
  <c r="BP93" i="21"/>
  <c r="AZ93" i="21"/>
  <c r="Z96" i="21"/>
  <c r="BA96" i="21"/>
  <c r="BQ96" i="21"/>
  <c r="BJ96" i="21"/>
  <c r="AT96" i="21"/>
  <c r="AW106" i="21"/>
  <c r="BM106" i="21"/>
  <c r="BN106" i="21"/>
  <c r="AX106" i="21"/>
  <c r="AS75" i="21"/>
  <c r="BI75" i="21"/>
  <c r="BR75" i="21"/>
  <c r="BB75" i="21"/>
  <c r="AL75" i="21"/>
  <c r="AO86" i="21"/>
  <c r="BE86" i="21"/>
  <c r="BU86" i="21"/>
  <c r="BF86" i="21"/>
  <c r="AP86" i="21"/>
  <c r="Z95" i="21"/>
  <c r="BA95" i="21"/>
  <c r="BQ95" i="21"/>
  <c r="BJ95" i="21"/>
  <c r="AT95" i="21"/>
  <c r="AQ110" i="21"/>
  <c r="BG110" i="21"/>
  <c r="BT110" i="21"/>
  <c r="BD110" i="21"/>
  <c r="AN110" i="21"/>
  <c r="AM100" i="21"/>
  <c r="BC100" i="21"/>
  <c r="BS100" i="21"/>
  <c r="BH100" i="21"/>
  <c r="AR100" i="21"/>
  <c r="AS88" i="21"/>
  <c r="BI88" i="21"/>
  <c r="BR88" i="21"/>
  <c r="BB88" i="21"/>
  <c r="AL88" i="21"/>
  <c r="BE103" i="21"/>
  <c r="AS115" i="21"/>
  <c r="BI115" i="21"/>
  <c r="BR115" i="21"/>
  <c r="BB115" i="21"/>
  <c r="AL115" i="21"/>
  <c r="AW93" i="21"/>
  <c r="BM93" i="21"/>
  <c r="BN93" i="21"/>
  <c r="AX93" i="21"/>
  <c r="AM96" i="21"/>
  <c r="BC96" i="21"/>
  <c r="BS96" i="21"/>
  <c r="BH96" i="21"/>
  <c r="AR96" i="21"/>
  <c r="AY106" i="21"/>
  <c r="BO106" i="21"/>
  <c r="BL106" i="21"/>
  <c r="AV106" i="21"/>
  <c r="AU75" i="21"/>
  <c r="BK75" i="21"/>
  <c r="BP75" i="21"/>
  <c r="AZ75" i="21"/>
  <c r="AQ86" i="21"/>
  <c r="BG86" i="21"/>
  <c r="BT86" i="21"/>
  <c r="BD86" i="21"/>
  <c r="AN86" i="21"/>
  <c r="AM95" i="21"/>
  <c r="BC95" i="21"/>
  <c r="BS95" i="21"/>
  <c r="BH95" i="21"/>
  <c r="AR95" i="21"/>
  <c r="AS110" i="21"/>
  <c r="BI110" i="21"/>
  <c r="BR110" i="21"/>
  <c r="BB110" i="21"/>
  <c r="AL110" i="21"/>
  <c r="AO100" i="21"/>
  <c r="BE100" i="21"/>
  <c r="BU100" i="21"/>
  <c r="BF100" i="21"/>
  <c r="AP100" i="21"/>
  <c r="AU88" i="21"/>
  <c r="BK88" i="21"/>
  <c r="BP88" i="21"/>
  <c r="AZ88" i="21"/>
  <c r="BG103" i="21"/>
  <c r="AL91" i="21"/>
  <c r="AU115" i="21"/>
  <c r="BK115" i="21"/>
  <c r="BP115" i="21"/>
  <c r="AZ115" i="21"/>
  <c r="AY93" i="21"/>
  <c r="BO93" i="21"/>
  <c r="BL93" i="21"/>
  <c r="AV93" i="21"/>
  <c r="AO96" i="21"/>
  <c r="BE96" i="21"/>
  <c r="BU96" i="21"/>
  <c r="BF96" i="21"/>
  <c r="AP96" i="21"/>
  <c r="Z106" i="21"/>
  <c r="BA106" i="21"/>
  <c r="BQ106" i="21"/>
  <c r="BJ106" i="21"/>
  <c r="AT106" i="21"/>
  <c r="AW75" i="21"/>
  <c r="BM75" i="21"/>
  <c r="BN75" i="21"/>
  <c r="AX75" i="21"/>
  <c r="AS86" i="21"/>
  <c r="BI86" i="21"/>
  <c r="BR86" i="21"/>
  <c r="BB86" i="21"/>
  <c r="AL86" i="21"/>
  <c r="AO95" i="21"/>
  <c r="BE95" i="21"/>
  <c r="BU95" i="21"/>
  <c r="BF95" i="21"/>
  <c r="AP95" i="21"/>
  <c r="AU110" i="21"/>
  <c r="BK110" i="21"/>
  <c r="BP110" i="21"/>
  <c r="AZ110" i="21"/>
  <c r="AQ100" i="21"/>
  <c r="BG100" i="21"/>
  <c r="BT100" i="21"/>
  <c r="BD100" i="21"/>
  <c r="AN100" i="21"/>
  <c r="AW88" i="21"/>
  <c r="BM88" i="21"/>
  <c r="BN88" i="21"/>
  <c r="AX88" i="21"/>
  <c r="Z103" i="21"/>
  <c r="BM103" i="21"/>
  <c r="AW115" i="21"/>
  <c r="BM115" i="21"/>
  <c r="BN115" i="21"/>
  <c r="AX115" i="21"/>
  <c r="Z93" i="21"/>
  <c r="Z180" i="21" s="1"/>
  <c r="AA62" i="21" s="1"/>
  <c r="AA180" i="21" s="1"/>
  <c r="AB62" i="21" s="1"/>
  <c r="BA93" i="21"/>
  <c r="BQ93" i="21"/>
  <c r="BJ93" i="21"/>
  <c r="AT93" i="21"/>
  <c r="AQ96" i="21"/>
  <c r="BG96" i="21"/>
  <c r="BT96" i="21"/>
  <c r="BD96" i="21"/>
  <c r="AN96" i="21"/>
  <c r="AM106" i="21"/>
  <c r="BC106" i="21"/>
  <c r="BS106" i="21"/>
  <c r="BH106" i="21"/>
  <c r="AR106" i="21"/>
  <c r="AY75" i="21"/>
  <c r="BO75" i="21"/>
  <c r="BL75" i="21"/>
  <c r="AV75" i="21"/>
  <c r="AU86" i="21"/>
  <c r="BK86" i="21"/>
  <c r="BP86" i="21"/>
  <c r="AZ86" i="21"/>
  <c r="AQ95" i="21"/>
  <c r="BG95" i="21"/>
  <c r="BT95" i="21"/>
  <c r="BD95" i="21"/>
  <c r="AN95" i="21"/>
  <c r="AW110" i="21"/>
  <c r="BM110" i="21"/>
  <c r="BN110" i="21"/>
  <c r="AX110" i="21"/>
  <c r="AS100" i="21"/>
  <c r="BI100" i="21"/>
  <c r="BR100" i="21"/>
  <c r="BB100" i="21"/>
  <c r="AL100" i="21"/>
  <c r="AY88" i="21"/>
  <c r="BO88" i="21"/>
  <c r="BL88" i="21"/>
  <c r="AV88" i="21"/>
  <c r="AM103" i="21"/>
  <c r="BQ103" i="21"/>
  <c r="AY115" i="21"/>
  <c r="BO115" i="21"/>
  <c r="BL115" i="21"/>
  <c r="AV115" i="21"/>
  <c r="AM93" i="21"/>
  <c r="BC93" i="21"/>
  <c r="BS93" i="21"/>
  <c r="BH93" i="21"/>
  <c r="AR93" i="21"/>
  <c r="AS96" i="21"/>
  <c r="BI96" i="21"/>
  <c r="BR96" i="21"/>
  <c r="BB96" i="21"/>
  <c r="AL96" i="21"/>
  <c r="AO106" i="21"/>
  <c r="BE106" i="21"/>
  <c r="BU106" i="21"/>
  <c r="BF106" i="21"/>
  <c r="AP106" i="21"/>
  <c r="Z75" i="21"/>
  <c r="BA75" i="21"/>
  <c r="BQ75" i="21"/>
  <c r="BJ75" i="21"/>
  <c r="AT75" i="21"/>
  <c r="AW86" i="21"/>
  <c r="BM86" i="21"/>
  <c r="BN86" i="21"/>
  <c r="AX86" i="21"/>
  <c r="AS95" i="21"/>
  <c r="BI95" i="21"/>
  <c r="BR95" i="21"/>
  <c r="BB95" i="21"/>
  <c r="AL95" i="21"/>
  <c r="AY110" i="21"/>
  <c r="BO110" i="21"/>
  <c r="BL110" i="21"/>
  <c r="AV110" i="21"/>
  <c r="AU100" i="21"/>
  <c r="BK100" i="21"/>
  <c r="BP100" i="21"/>
  <c r="AZ100" i="21"/>
  <c r="Z88" i="21"/>
  <c r="Z185" i="21" s="1"/>
  <c r="BA88" i="21"/>
  <c r="BQ88" i="21"/>
  <c r="BJ88" i="21"/>
  <c r="AT88" i="21"/>
  <c r="AO103" i="21"/>
  <c r="BU103" i="21"/>
  <c r="AO93" i="21"/>
  <c r="BE93" i="21"/>
  <c r="BU93" i="21"/>
  <c r="BF93" i="21"/>
  <c r="AP93" i="21"/>
  <c r="AU96" i="21"/>
  <c r="BK96" i="21"/>
  <c r="BP96" i="21"/>
  <c r="AZ96" i="21"/>
  <c r="AQ106" i="21"/>
  <c r="BG106" i="21"/>
  <c r="BT106" i="21"/>
  <c r="BD106" i="21"/>
  <c r="AN106" i="21"/>
  <c r="AM75" i="21"/>
  <c r="BC75" i="21"/>
  <c r="BS75" i="21"/>
  <c r="BH75" i="21"/>
  <c r="AR75" i="21"/>
  <c r="AY86" i="21"/>
  <c r="BO86" i="21"/>
  <c r="BL86" i="21"/>
  <c r="AV86" i="21"/>
  <c r="AU95" i="21"/>
  <c r="BK95" i="21"/>
  <c r="BP95" i="21"/>
  <c r="AZ95" i="21"/>
  <c r="Z110" i="21"/>
  <c r="Z163" i="21" s="1"/>
  <c r="BA110" i="21"/>
  <c r="BQ110" i="21"/>
  <c r="BJ110" i="21"/>
  <c r="AT110" i="21"/>
  <c r="AW100" i="21"/>
  <c r="BM100" i="21"/>
  <c r="BN100" i="21"/>
  <c r="AX100" i="21"/>
  <c r="AM88" i="21"/>
  <c r="BC88" i="21"/>
  <c r="BS88" i="21"/>
  <c r="BH88" i="21"/>
  <c r="AR88" i="21"/>
  <c r="AQ103" i="21"/>
  <c r="BT103" i="21"/>
  <c r="AQ93" i="21"/>
  <c r="BG93" i="21"/>
  <c r="BT93" i="21"/>
  <c r="BD93" i="21"/>
  <c r="AN93" i="21"/>
  <c r="AW96" i="21"/>
  <c r="BM96" i="21"/>
  <c r="BN96" i="21"/>
  <c r="AX96" i="21"/>
  <c r="AS106" i="21"/>
  <c r="BI106" i="21"/>
  <c r="BR106" i="21"/>
  <c r="BB106" i="21"/>
  <c r="AL106" i="21"/>
  <c r="AO75" i="21"/>
  <c r="BE75" i="21"/>
  <c r="BU75" i="21"/>
  <c r="BF75" i="21"/>
  <c r="AP75" i="21"/>
  <c r="Z86" i="21"/>
  <c r="Z182" i="21" s="1"/>
  <c r="BA86" i="21"/>
  <c r="BQ86" i="21"/>
  <c r="BJ86" i="21"/>
  <c r="AT86" i="21"/>
  <c r="AW95" i="21"/>
  <c r="BM95" i="21"/>
  <c r="BN95" i="21"/>
  <c r="AX95" i="21"/>
  <c r="AM110" i="21"/>
  <c r="BC110" i="21"/>
  <c r="BS110" i="21"/>
  <c r="BH110" i="21"/>
  <c r="AR110" i="21"/>
  <c r="AY100" i="21"/>
  <c r="BO100" i="21"/>
  <c r="BL100" i="21"/>
  <c r="AV100" i="21"/>
  <c r="AO88" i="21"/>
  <c r="BE88" i="21"/>
  <c r="BU88" i="21"/>
  <c r="BF88" i="21"/>
  <c r="AP88" i="21"/>
  <c r="AW103" i="21"/>
  <c r="BN103" i="21"/>
  <c r="AO115" i="21"/>
  <c r="BE115" i="21"/>
  <c r="BU115" i="21"/>
  <c r="BF115" i="21"/>
  <c r="AP115" i="21"/>
  <c r="AS93" i="21"/>
  <c r="BI93" i="21"/>
  <c r="BR93" i="21"/>
  <c r="BB93" i="21"/>
  <c r="AL93" i="21"/>
  <c r="AY96" i="21"/>
  <c r="BO96" i="21"/>
  <c r="BL96" i="21"/>
  <c r="AV96" i="21"/>
  <c r="AU106" i="21"/>
  <c r="BK106" i="21"/>
  <c r="BP106" i="21"/>
  <c r="AZ106" i="21"/>
  <c r="AQ75" i="21"/>
  <c r="BG75" i="21"/>
  <c r="BT75" i="21"/>
  <c r="BD75" i="21"/>
  <c r="AN75" i="21"/>
  <c r="AM86" i="21"/>
  <c r="BC86" i="21"/>
  <c r="BS86" i="21"/>
  <c r="BH86" i="21"/>
  <c r="AR86" i="21"/>
  <c r="AY95" i="21"/>
  <c r="BO95" i="21"/>
  <c r="BL95" i="21"/>
  <c r="AV95" i="21"/>
  <c r="AO110" i="21"/>
  <c r="BE110" i="21"/>
  <c r="BU110" i="21"/>
  <c r="BF110" i="21"/>
  <c r="AP110" i="21"/>
  <c r="Z100" i="21"/>
  <c r="BA100" i="21"/>
  <c r="BQ100" i="21"/>
  <c r="BJ100" i="21"/>
  <c r="AT100" i="21"/>
  <c r="AQ88" i="21"/>
  <c r="BG88" i="21"/>
  <c r="BT88" i="21"/>
  <c r="BD88" i="21"/>
  <c r="AN88" i="21"/>
  <c r="BA103" i="21"/>
  <c r="BD103" i="21"/>
  <c r="AX103" i="21"/>
  <c r="AS114" i="21"/>
  <c r="BI114" i="21"/>
  <c r="BR114" i="21"/>
  <c r="BB114" i="21"/>
  <c r="AL114" i="21"/>
  <c r="AY87" i="21"/>
  <c r="BO87" i="21"/>
  <c r="BL87" i="21"/>
  <c r="AV87" i="21"/>
  <c r="AM105" i="21"/>
  <c r="BC105" i="21"/>
  <c r="BS105" i="21"/>
  <c r="BH105" i="21"/>
  <c r="AR105" i="21"/>
  <c r="AS111" i="21"/>
  <c r="BI111" i="21"/>
  <c r="BR111" i="21"/>
  <c r="BB111" i="21"/>
  <c r="AL111" i="21"/>
  <c r="AU112" i="21"/>
  <c r="BK112" i="21"/>
  <c r="BP112" i="21"/>
  <c r="AZ112" i="21"/>
  <c r="Z117" i="21"/>
  <c r="Z170" i="21" s="1"/>
  <c r="AA52" i="21" s="1"/>
  <c r="AA170" i="21" s="1"/>
  <c r="AB52" i="21" s="1"/>
  <c r="AB170" i="21" s="1"/>
  <c r="AC52" i="21" s="1"/>
  <c r="AC170" i="21" s="1"/>
  <c r="AD52" i="21" s="1"/>
  <c r="AD170" i="21" s="1"/>
  <c r="AE52" i="21" s="1"/>
  <c r="AE170" i="21" s="1"/>
  <c r="AF52" i="21" s="1"/>
  <c r="AF170" i="21" s="1"/>
  <c r="AG52" i="21" s="1"/>
  <c r="AG170" i="21" s="1"/>
  <c r="AH52" i="21" s="1"/>
  <c r="AH170" i="21" s="1"/>
  <c r="AI52" i="21" s="1"/>
  <c r="AI170" i="21" s="1"/>
  <c r="AJ52" i="21" s="1"/>
  <c r="AJ170" i="21" s="1"/>
  <c r="AK52" i="21" s="1"/>
  <c r="AK170" i="21" s="1"/>
  <c r="AL52" i="21" s="1"/>
  <c r="BA117" i="21"/>
  <c r="BQ117" i="21"/>
  <c r="BJ117" i="21"/>
  <c r="AT117" i="21"/>
  <c r="AM84" i="21"/>
  <c r="BC84" i="21"/>
  <c r="BS84" i="21"/>
  <c r="BH84" i="21"/>
  <c r="AR84" i="21"/>
  <c r="AU116" i="21"/>
  <c r="BK116" i="21"/>
  <c r="BP116" i="21"/>
  <c r="AZ116" i="21"/>
  <c r="Z92" i="21"/>
  <c r="BA92" i="21"/>
  <c r="BQ92" i="21"/>
  <c r="BJ92" i="21"/>
  <c r="AT92" i="21"/>
  <c r="AY103" i="21"/>
  <c r="BO103" i="21"/>
  <c r="BL103" i="21"/>
  <c r="AV103" i="21"/>
  <c r="AU114" i="21"/>
  <c r="BK114" i="21"/>
  <c r="BP114" i="21"/>
  <c r="AZ114" i="21"/>
  <c r="Z87" i="21"/>
  <c r="BA87" i="21"/>
  <c r="BQ87" i="21"/>
  <c r="BJ87" i="21"/>
  <c r="AT87" i="21"/>
  <c r="AO105" i="21"/>
  <c r="BE105" i="21"/>
  <c r="BU105" i="21"/>
  <c r="BF105" i="21"/>
  <c r="AP105" i="21"/>
  <c r="AU111" i="21"/>
  <c r="BK111" i="21"/>
  <c r="BP111" i="21"/>
  <c r="AZ111" i="21"/>
  <c r="AW112" i="21"/>
  <c r="BM112" i="21"/>
  <c r="BN112" i="21"/>
  <c r="AX112" i="21"/>
  <c r="AM117" i="21"/>
  <c r="BC117" i="21"/>
  <c r="BS117" i="21"/>
  <c r="BH117" i="21"/>
  <c r="AR117" i="21"/>
  <c r="AO84" i="21"/>
  <c r="BE84" i="21"/>
  <c r="BU84" i="21"/>
  <c r="BF84" i="21"/>
  <c r="AP84" i="21"/>
  <c r="AW116" i="21"/>
  <c r="BM116" i="21"/>
  <c r="BN116" i="21"/>
  <c r="AX116" i="21"/>
  <c r="AM92" i="21"/>
  <c r="BC92" i="21"/>
  <c r="BS92" i="21"/>
  <c r="BH92" i="21"/>
  <c r="AR92" i="21"/>
  <c r="BJ103" i="21"/>
  <c r="AT103" i="21"/>
  <c r="AW114" i="21"/>
  <c r="BM114" i="21"/>
  <c r="BN114" i="21"/>
  <c r="AX114" i="21"/>
  <c r="AM87" i="21"/>
  <c r="BC87" i="21"/>
  <c r="BS87" i="21"/>
  <c r="BH87" i="21"/>
  <c r="AR87" i="21"/>
  <c r="AQ105" i="21"/>
  <c r="BG105" i="21"/>
  <c r="BT105" i="21"/>
  <c r="BD105" i="21"/>
  <c r="AN105" i="21"/>
  <c r="AW111" i="21"/>
  <c r="BM111" i="21"/>
  <c r="BN111" i="21"/>
  <c r="AX111" i="21"/>
  <c r="AY112" i="21"/>
  <c r="BO112" i="21"/>
  <c r="BL112" i="21"/>
  <c r="AV112" i="21"/>
  <c r="AO117" i="21"/>
  <c r="BE117" i="21"/>
  <c r="BU117" i="21"/>
  <c r="BF117" i="21"/>
  <c r="AP117" i="21"/>
  <c r="AQ84" i="21"/>
  <c r="BG84" i="21"/>
  <c r="BT84" i="21"/>
  <c r="BD84" i="21"/>
  <c r="AN84" i="21"/>
  <c r="AY116" i="21"/>
  <c r="BO116" i="21"/>
  <c r="BL116" i="21"/>
  <c r="AV116" i="21"/>
  <c r="AO92" i="21"/>
  <c r="BE92" i="21"/>
  <c r="BU92" i="21"/>
  <c r="BF92" i="21"/>
  <c r="AP92" i="21"/>
  <c r="BC103" i="21"/>
  <c r="BS103" i="21"/>
  <c r="BH103" i="21"/>
  <c r="AR103" i="21"/>
  <c r="AY114" i="21"/>
  <c r="BO114" i="21"/>
  <c r="BL114" i="21"/>
  <c r="AV114" i="21"/>
  <c r="AO87" i="21"/>
  <c r="BE87" i="21"/>
  <c r="BU87" i="21"/>
  <c r="BF87" i="21"/>
  <c r="AP87" i="21"/>
  <c r="AS105" i="21"/>
  <c r="BI105" i="21"/>
  <c r="BR105" i="21"/>
  <c r="BB105" i="21"/>
  <c r="AL105" i="21"/>
  <c r="AY111" i="21"/>
  <c r="BO111" i="21"/>
  <c r="BL111" i="21"/>
  <c r="AV111" i="21"/>
  <c r="Z112" i="21"/>
  <c r="Z165" i="21" s="1"/>
  <c r="AA47" i="21" s="1"/>
  <c r="AA165" i="21" s="1"/>
  <c r="AB47" i="21" s="1"/>
  <c r="AB165" i="21" s="1"/>
  <c r="AC47" i="21" s="1"/>
  <c r="AC165" i="21" s="1"/>
  <c r="AD47" i="21" s="1"/>
  <c r="AD165" i="21" s="1"/>
  <c r="AE47" i="21" s="1"/>
  <c r="AE165" i="21" s="1"/>
  <c r="AF47" i="21" s="1"/>
  <c r="AF165" i="21" s="1"/>
  <c r="AG47" i="21" s="1"/>
  <c r="AG165" i="21" s="1"/>
  <c r="AH47" i="21" s="1"/>
  <c r="AH165" i="21" s="1"/>
  <c r="AI47" i="21" s="1"/>
  <c r="BA112" i="21"/>
  <c r="BQ112" i="21"/>
  <c r="BJ112" i="21"/>
  <c r="AT112" i="21"/>
  <c r="AQ117" i="21"/>
  <c r="BG117" i="21"/>
  <c r="BT117" i="21"/>
  <c r="BD117" i="21"/>
  <c r="AN117" i="21"/>
  <c r="AS84" i="21"/>
  <c r="BI84" i="21"/>
  <c r="BR84" i="21"/>
  <c r="BB84" i="21"/>
  <c r="AL84" i="21"/>
  <c r="Z116" i="21"/>
  <c r="BA116" i="21"/>
  <c r="BQ116" i="21"/>
  <c r="BJ116" i="21"/>
  <c r="AT116" i="21"/>
  <c r="AQ92" i="21"/>
  <c r="BG92" i="21"/>
  <c r="BT92" i="21"/>
  <c r="BD92" i="21"/>
  <c r="AN92" i="21"/>
  <c r="BF103" i="21"/>
  <c r="AP103" i="21"/>
  <c r="Z114" i="21"/>
  <c r="Z167" i="21" s="1"/>
  <c r="AA49" i="21" s="1"/>
  <c r="AA167" i="21" s="1"/>
  <c r="AB49" i="21" s="1"/>
  <c r="AB167" i="21" s="1"/>
  <c r="AC49" i="21" s="1"/>
  <c r="AC167" i="21" s="1"/>
  <c r="AD49" i="21" s="1"/>
  <c r="AD167" i="21" s="1"/>
  <c r="AE49" i="21" s="1"/>
  <c r="AE167" i="21" s="1"/>
  <c r="AF49" i="21" s="1"/>
  <c r="AF167" i="21" s="1"/>
  <c r="AG49" i="21" s="1"/>
  <c r="AG167" i="21" s="1"/>
  <c r="AH49" i="21" s="1"/>
  <c r="AH167" i="21" s="1"/>
  <c r="AI49" i="21" s="1"/>
  <c r="AI167" i="21" s="1"/>
  <c r="AJ49" i="21" s="1"/>
  <c r="AJ167" i="21" s="1"/>
  <c r="AK49" i="21" s="1"/>
  <c r="AK167" i="21" s="1"/>
  <c r="AL49" i="21" s="1"/>
  <c r="BA114" i="21"/>
  <c r="BQ114" i="21"/>
  <c r="BJ114" i="21"/>
  <c r="AT114" i="21"/>
  <c r="AQ87" i="21"/>
  <c r="BG87" i="21"/>
  <c r="BT87" i="21"/>
  <c r="BD87" i="21"/>
  <c r="AN87" i="21"/>
  <c r="AU105" i="21"/>
  <c r="BK105" i="21"/>
  <c r="BP105" i="21"/>
  <c r="AZ105" i="21"/>
  <c r="Z111" i="21"/>
  <c r="Z164" i="21" s="1"/>
  <c r="AA46" i="21" s="1"/>
  <c r="AA164" i="21" s="1"/>
  <c r="AB46" i="21" s="1"/>
  <c r="AB164" i="21" s="1"/>
  <c r="AC46" i="21" s="1"/>
  <c r="AC164" i="21" s="1"/>
  <c r="AD46" i="21" s="1"/>
  <c r="AD164" i="21" s="1"/>
  <c r="AE46" i="21" s="1"/>
  <c r="AE164" i="21" s="1"/>
  <c r="AF46" i="21" s="1"/>
  <c r="AF164" i="21" s="1"/>
  <c r="AG46" i="21" s="1"/>
  <c r="AG164" i="21" s="1"/>
  <c r="AH46" i="21" s="1"/>
  <c r="AH164" i="21" s="1"/>
  <c r="AI46" i="21" s="1"/>
  <c r="AI164" i="21" s="1"/>
  <c r="AJ46" i="21" s="1"/>
  <c r="AJ164" i="21" s="1"/>
  <c r="AK46" i="21" s="1"/>
  <c r="AK164" i="21" s="1"/>
  <c r="AL46" i="21" s="1"/>
  <c r="BA111" i="21"/>
  <c r="BQ111" i="21"/>
  <c r="BJ111" i="21"/>
  <c r="AT111" i="21"/>
  <c r="AM112" i="21"/>
  <c r="BC112" i="21"/>
  <c r="BS112" i="21"/>
  <c r="BH112" i="21"/>
  <c r="AR112" i="21"/>
  <c r="AS117" i="21"/>
  <c r="BI117" i="21"/>
  <c r="BR117" i="21"/>
  <c r="BB117" i="21"/>
  <c r="AL117" i="21"/>
  <c r="AU84" i="21"/>
  <c r="BK84" i="21"/>
  <c r="BP84" i="21"/>
  <c r="AZ84" i="21"/>
  <c r="AM116" i="21"/>
  <c r="BC116" i="21"/>
  <c r="BS116" i="21"/>
  <c r="BH116" i="21"/>
  <c r="AR116" i="21"/>
  <c r="AS92" i="21"/>
  <c r="BI92" i="21"/>
  <c r="BR92" i="21"/>
  <c r="BB92" i="21"/>
  <c r="AL92" i="21"/>
  <c r="AN103" i="21"/>
  <c r="AM114" i="21"/>
  <c r="BC114" i="21"/>
  <c r="BS114" i="21"/>
  <c r="BH114" i="21"/>
  <c r="AR114" i="21"/>
  <c r="AS87" i="21"/>
  <c r="BI87" i="21"/>
  <c r="BR87" i="21"/>
  <c r="BB87" i="21"/>
  <c r="AL87" i="21"/>
  <c r="AW105" i="21"/>
  <c r="BM105" i="21"/>
  <c r="BN105" i="21"/>
  <c r="AX105" i="21"/>
  <c r="AM111" i="21"/>
  <c r="BC111" i="21"/>
  <c r="BS111" i="21"/>
  <c r="BH111" i="21"/>
  <c r="AR111" i="21"/>
  <c r="AO112" i="21"/>
  <c r="BE112" i="21"/>
  <c r="BU112" i="21"/>
  <c r="BF112" i="21"/>
  <c r="AP112" i="21"/>
  <c r="AU117" i="21"/>
  <c r="BK117" i="21"/>
  <c r="BP117" i="21"/>
  <c r="AZ117" i="21"/>
  <c r="AW84" i="21"/>
  <c r="BM84" i="21"/>
  <c r="BN84" i="21"/>
  <c r="AX84" i="21"/>
  <c r="AO116" i="21"/>
  <c r="BE116" i="21"/>
  <c r="BU116" i="21"/>
  <c r="BF116" i="21"/>
  <c r="AP116" i="21"/>
  <c r="AU92" i="21"/>
  <c r="BK92" i="21"/>
  <c r="BP92" i="21"/>
  <c r="AZ92" i="21"/>
  <c r="AS103" i="21"/>
  <c r="BI103" i="21"/>
  <c r="BR103" i="21"/>
  <c r="BB103" i="21"/>
  <c r="AL103" i="21"/>
  <c r="AO114" i="21"/>
  <c r="BE114" i="21"/>
  <c r="BU114" i="21"/>
  <c r="BF114" i="21"/>
  <c r="AP114" i="21"/>
  <c r="AU87" i="21"/>
  <c r="BK87" i="21"/>
  <c r="BP87" i="21"/>
  <c r="AZ87" i="21"/>
  <c r="AY105" i="21"/>
  <c r="BO105" i="21"/>
  <c r="BL105" i="21"/>
  <c r="AV105" i="21"/>
  <c r="AO111" i="21"/>
  <c r="BE111" i="21"/>
  <c r="BU111" i="21"/>
  <c r="BF111" i="21"/>
  <c r="AP111" i="21"/>
  <c r="AQ112" i="21"/>
  <c r="BG112" i="21"/>
  <c r="BT112" i="21"/>
  <c r="BD112" i="21"/>
  <c r="AN112" i="21"/>
  <c r="AW117" i="21"/>
  <c r="BM117" i="21"/>
  <c r="BN117" i="21"/>
  <c r="AX117" i="21"/>
  <c r="AY84" i="21"/>
  <c r="BO84" i="21"/>
  <c r="BL84" i="21"/>
  <c r="AV84" i="21"/>
  <c r="AQ116" i="21"/>
  <c r="BG116" i="21"/>
  <c r="BT116" i="21"/>
  <c r="BD116" i="21"/>
  <c r="AN116" i="21"/>
  <c r="AW92" i="21"/>
  <c r="BM92" i="21"/>
  <c r="BN92" i="21"/>
  <c r="AX92" i="21"/>
  <c r="AU103" i="21"/>
  <c r="BK103" i="21"/>
  <c r="BP103" i="21"/>
  <c r="AZ103" i="21"/>
  <c r="AQ114" i="21"/>
  <c r="BG114" i="21"/>
  <c r="BT114" i="21"/>
  <c r="BD114" i="21"/>
  <c r="AN114" i="21"/>
  <c r="AW87" i="21"/>
  <c r="BM87" i="21"/>
  <c r="BN87" i="21"/>
  <c r="AX87" i="21"/>
  <c r="Z105" i="21"/>
  <c r="BA105" i="21"/>
  <c r="BQ105" i="21"/>
  <c r="BJ105" i="21"/>
  <c r="AT105" i="21"/>
  <c r="AQ111" i="21"/>
  <c r="BG111" i="21"/>
  <c r="BT111" i="21"/>
  <c r="BD111" i="21"/>
  <c r="AN111" i="21"/>
  <c r="AS112" i="21"/>
  <c r="BI112" i="21"/>
  <c r="BR112" i="21"/>
  <c r="BB112" i="21"/>
  <c r="AL112" i="21"/>
  <c r="AY117" i="21"/>
  <c r="BO117" i="21"/>
  <c r="BL117" i="21"/>
  <c r="AV117" i="21"/>
  <c r="Z84" i="21"/>
  <c r="BA84" i="21"/>
  <c r="BQ84" i="21"/>
  <c r="BJ84" i="21"/>
  <c r="AT84" i="21"/>
  <c r="AS116" i="21"/>
  <c r="BI116" i="21"/>
  <c r="BR116" i="21"/>
  <c r="BB116" i="21"/>
  <c r="AL116" i="21"/>
  <c r="AY92" i="21"/>
  <c r="BO92" i="21"/>
  <c r="BL92" i="21"/>
  <c r="AV92" i="21"/>
  <c r="AH98" i="21"/>
  <c r="AB98" i="21"/>
  <c r="AK83" i="21"/>
  <c r="AE83" i="21"/>
  <c r="AE98" i="21"/>
  <c r="AA98" i="21"/>
  <c r="AH83" i="21"/>
  <c r="AF83" i="21"/>
  <c r="AD81" i="21"/>
  <c r="AK81" i="21"/>
  <c r="Z131" i="21"/>
  <c r="AA13" i="21" s="1"/>
  <c r="AC81" i="21"/>
  <c r="AR81" i="21"/>
  <c r="BH81" i="21"/>
  <c r="BS81" i="21"/>
  <c r="BC81" i="21"/>
  <c r="AM81" i="21"/>
  <c r="AE81" i="21"/>
  <c r="AF81" i="21"/>
  <c r="AZ81" i="21"/>
  <c r="BP81" i="21"/>
  <c r="BK81" i="21"/>
  <c r="AA81" i="21"/>
  <c r="AJ81" i="21"/>
  <c r="AI81" i="21"/>
  <c r="AH81" i="21"/>
  <c r="AB81" i="21"/>
  <c r="AT81" i="21"/>
  <c r="BJ81" i="21"/>
  <c r="BQ81" i="21"/>
  <c r="BA81" i="21"/>
  <c r="AV81" i="21"/>
  <c r="BL81" i="21"/>
  <c r="BO81" i="21"/>
  <c r="AY81" i="21"/>
  <c r="AX81" i="21"/>
  <c r="BN81" i="21"/>
  <c r="BM81" i="21"/>
  <c r="AW81" i="21"/>
  <c r="AU81" i="21"/>
  <c r="AG81" i="21"/>
  <c r="AL81" i="21"/>
  <c r="BB81" i="21"/>
  <c r="BR81" i="21"/>
  <c r="BI81" i="21"/>
  <c r="AS81" i="21"/>
  <c r="AN81" i="21"/>
  <c r="BD81" i="21"/>
  <c r="BT81" i="21"/>
  <c r="BG81" i="21"/>
  <c r="AQ81" i="21"/>
  <c r="AP81" i="21"/>
  <c r="BF81" i="21"/>
  <c r="BU81" i="21"/>
  <c r="BE81" i="21"/>
  <c r="AO81" i="21"/>
  <c r="Z81" i="21"/>
  <c r="V64" i="3"/>
  <c r="W76" i="21"/>
  <c r="W88" i="21"/>
  <c r="W112" i="21"/>
  <c r="W95" i="3"/>
  <c r="W78" i="21"/>
  <c r="W11" i="3"/>
  <c r="W102" i="21"/>
  <c r="W91" i="21"/>
  <c r="W96" i="21"/>
  <c r="W84" i="21"/>
  <c r="W107" i="21"/>
  <c r="W75" i="21"/>
  <c r="W110" i="21"/>
  <c r="W87" i="21"/>
  <c r="W105" i="21"/>
  <c r="W87" i="3"/>
  <c r="W101" i="21"/>
  <c r="W85" i="21"/>
  <c r="W100" i="21"/>
  <c r="W114" i="21"/>
  <c r="W88" i="3"/>
  <c r="W86" i="21"/>
  <c r="W92" i="21"/>
  <c r="W90" i="3"/>
  <c r="W77" i="21"/>
  <c r="W113" i="21"/>
  <c r="W94" i="21"/>
  <c r="W95" i="21"/>
  <c r="W93" i="21"/>
  <c r="W89" i="3"/>
  <c r="W79" i="21"/>
  <c r="W99" i="21"/>
  <c r="W118" i="21"/>
  <c r="W115" i="21"/>
  <c r="W18" i="3"/>
  <c r="W104" i="21"/>
  <c r="W106" i="21"/>
  <c r="W103" i="21"/>
  <c r="W92" i="3"/>
  <c r="W94" i="3"/>
  <c r="W111" i="21"/>
  <c r="W86" i="3"/>
  <c r="W117" i="21"/>
  <c r="W116" i="21"/>
  <c r="W81" i="21"/>
  <c r="Z160" i="21" l="1"/>
  <c r="Z155" i="21"/>
  <c r="Z133" i="21"/>
  <c r="AA15" i="21" s="1"/>
  <c r="Z156" i="21"/>
  <c r="Z159" i="21"/>
  <c r="Z157" i="21"/>
  <c r="AA39" i="21" s="1"/>
  <c r="Z152" i="21"/>
  <c r="Z153" i="21"/>
  <c r="AA35" i="21" s="1"/>
  <c r="AA153" i="21" s="1"/>
  <c r="Z154" i="21"/>
  <c r="Z183" i="21"/>
  <c r="Z158" i="21"/>
  <c r="AA42" i="21"/>
  <c r="AE171" i="21"/>
  <c r="AF53" i="21" s="1"/>
  <c r="AF171" i="21" s="1"/>
  <c r="AG53" i="21" s="1"/>
  <c r="AG171" i="21" s="1"/>
  <c r="AH53" i="21" s="1"/>
  <c r="AH171" i="21" s="1"/>
  <c r="AI53" i="21" s="1"/>
  <c r="AI171" i="21" s="1"/>
  <c r="AJ53" i="21" s="1"/>
  <c r="AJ171" i="21" s="1"/>
  <c r="AK53" i="21" s="1"/>
  <c r="AK171" i="21" s="1"/>
  <c r="AL53" i="21" s="1"/>
  <c r="Z184" i="21"/>
  <c r="Z132" i="21"/>
  <c r="Z149" i="21"/>
  <c r="AA31" i="21" s="1"/>
  <c r="AA149" i="21" s="1"/>
  <c r="AL164" i="21"/>
  <c r="AM46" i="21" s="1"/>
  <c r="AM164" i="21" s="1"/>
  <c r="AN46" i="21" s="1"/>
  <c r="AN164" i="21" s="1"/>
  <c r="AO46" i="21" s="1"/>
  <c r="AO164" i="21" s="1"/>
  <c r="AP46" i="21" s="1"/>
  <c r="AP164" i="21" s="1"/>
  <c r="AQ46" i="21" s="1"/>
  <c r="AQ164" i="21" s="1"/>
  <c r="AR46" i="21" s="1"/>
  <c r="AR164" i="21" s="1"/>
  <c r="AS46" i="21" s="1"/>
  <c r="AS164" i="21" s="1"/>
  <c r="AT46" i="21" s="1"/>
  <c r="AT164" i="21" s="1"/>
  <c r="AU46" i="21" s="1"/>
  <c r="AU164" i="21" s="1"/>
  <c r="AV46" i="21" s="1"/>
  <c r="AV164" i="21" s="1"/>
  <c r="AW46" i="21" s="1"/>
  <c r="AW164" i="21" s="1"/>
  <c r="AX46" i="21" s="1"/>
  <c r="AX164" i="21" s="1"/>
  <c r="AY46" i="21" s="1"/>
  <c r="AY164" i="21" s="1"/>
  <c r="AZ46" i="21" s="1"/>
  <c r="AZ164" i="21" s="1"/>
  <c r="BA46" i="21" s="1"/>
  <c r="BA164" i="21" s="1"/>
  <c r="BB46" i="21" s="1"/>
  <c r="BB164" i="21" s="1"/>
  <c r="BC46" i="21" s="1"/>
  <c r="BC164" i="21" s="1"/>
  <c r="BD46" i="21" s="1"/>
  <c r="BD164" i="21" s="1"/>
  <c r="BE46" i="21" s="1"/>
  <c r="BE164" i="21" s="1"/>
  <c r="BF46" i="21" s="1"/>
  <c r="BF164" i="21" s="1"/>
  <c r="BG46" i="21" s="1"/>
  <c r="BG164" i="21" s="1"/>
  <c r="BH46" i="21" s="1"/>
  <c r="BH164" i="21" s="1"/>
  <c r="BI46" i="21" s="1"/>
  <c r="BI164" i="21" s="1"/>
  <c r="BJ46" i="21" s="1"/>
  <c r="BJ164" i="21" s="1"/>
  <c r="BK46" i="21" s="1"/>
  <c r="BK164" i="21" s="1"/>
  <c r="BL46" i="21" s="1"/>
  <c r="BL164" i="21" s="1"/>
  <c r="BM46" i="21" s="1"/>
  <c r="BM164" i="21" s="1"/>
  <c r="BN46" i="21" s="1"/>
  <c r="BN164" i="21" s="1"/>
  <c r="BO46" i="21" s="1"/>
  <c r="BO164" i="21" s="1"/>
  <c r="BP46" i="21" s="1"/>
  <c r="BP164" i="21" s="1"/>
  <c r="BQ46" i="21" s="1"/>
  <c r="BQ164" i="21" s="1"/>
  <c r="BR46" i="21" s="1"/>
  <c r="BR164" i="21" s="1"/>
  <c r="BS46" i="21" s="1"/>
  <c r="BS164" i="21" s="1"/>
  <c r="BT46" i="21" s="1"/>
  <c r="BT164" i="21" s="1"/>
  <c r="BU46" i="21" s="1"/>
  <c r="BU164" i="21" s="1"/>
  <c r="AQ83" i="21"/>
  <c r="AI165" i="21"/>
  <c r="AJ47" i="21" s="1"/>
  <c r="AJ165" i="21" s="1"/>
  <c r="AK47" i="21" s="1"/>
  <c r="AK165" i="21" s="1"/>
  <c r="AL47" i="21" s="1"/>
  <c r="AA67" i="21"/>
  <c r="AA185" i="21" s="1"/>
  <c r="BC83" i="21"/>
  <c r="AL167" i="21"/>
  <c r="AM49" i="21" s="1"/>
  <c r="AM167" i="21" s="1"/>
  <c r="AN49" i="21" s="1"/>
  <c r="AN167" i="21" s="1"/>
  <c r="AO49" i="21" s="1"/>
  <c r="AO167" i="21" s="1"/>
  <c r="AP49" i="21" s="1"/>
  <c r="AP167" i="21" s="1"/>
  <c r="AQ49" i="21" s="1"/>
  <c r="AQ167" i="21" s="1"/>
  <c r="AR49" i="21" s="1"/>
  <c r="AR167" i="21" s="1"/>
  <c r="AS49" i="21" s="1"/>
  <c r="AS167" i="21" s="1"/>
  <c r="AT49" i="21" s="1"/>
  <c r="AT167" i="21" s="1"/>
  <c r="AU49" i="21" s="1"/>
  <c r="AU167" i="21" s="1"/>
  <c r="AV49" i="21" s="1"/>
  <c r="AV167" i="21" s="1"/>
  <c r="AW49" i="21" s="1"/>
  <c r="AW167" i="21" s="1"/>
  <c r="AX49" i="21" s="1"/>
  <c r="AX167" i="21" s="1"/>
  <c r="AY49" i="21" s="1"/>
  <c r="AY167" i="21" s="1"/>
  <c r="AZ49" i="21" s="1"/>
  <c r="AZ167" i="21" s="1"/>
  <c r="BA49" i="21" s="1"/>
  <c r="BA167" i="21" s="1"/>
  <c r="BB49" i="21" s="1"/>
  <c r="BB167" i="21" s="1"/>
  <c r="BC49" i="21" s="1"/>
  <c r="BC167" i="21" s="1"/>
  <c r="BD49" i="21" s="1"/>
  <c r="BD167" i="21" s="1"/>
  <c r="BE49" i="21" s="1"/>
  <c r="BE167" i="21" s="1"/>
  <c r="BF49" i="21" s="1"/>
  <c r="BF167" i="21" s="1"/>
  <c r="BG49" i="21" s="1"/>
  <c r="BG167" i="21" s="1"/>
  <c r="BH49" i="21" s="1"/>
  <c r="BH167" i="21" s="1"/>
  <c r="BI49" i="21" s="1"/>
  <c r="BI167" i="21" s="1"/>
  <c r="BJ49" i="21" s="1"/>
  <c r="BJ167" i="21" s="1"/>
  <c r="BK49" i="21" s="1"/>
  <c r="BK167" i="21" s="1"/>
  <c r="BL49" i="21" s="1"/>
  <c r="BL167" i="21" s="1"/>
  <c r="BM49" i="21" s="1"/>
  <c r="BM167" i="21" s="1"/>
  <c r="BN49" i="21" s="1"/>
  <c r="BN167" i="21" s="1"/>
  <c r="BO49" i="21" s="1"/>
  <c r="BO167" i="21" s="1"/>
  <c r="BP49" i="21" s="1"/>
  <c r="BP167" i="21" s="1"/>
  <c r="BQ49" i="21" s="1"/>
  <c r="BQ167" i="21" s="1"/>
  <c r="BR49" i="21" s="1"/>
  <c r="BR167" i="21" s="1"/>
  <c r="BS49" i="21" s="1"/>
  <c r="BS167" i="21" s="1"/>
  <c r="BT49" i="21" s="1"/>
  <c r="BT167" i="21" s="1"/>
  <c r="BU49" i="21" s="1"/>
  <c r="BU167" i="21" s="1"/>
  <c r="AB180" i="21"/>
  <c r="AC62" i="21" s="1"/>
  <c r="AC180" i="21" s="1"/>
  <c r="AD62" i="21" s="1"/>
  <c r="AD180" i="21" s="1"/>
  <c r="AE62" i="21" s="1"/>
  <c r="AE180" i="21" s="1"/>
  <c r="AF62" i="21" s="1"/>
  <c r="AF180" i="21" s="1"/>
  <c r="AG62" i="21" s="1"/>
  <c r="AG180" i="21" s="1"/>
  <c r="AH62" i="21" s="1"/>
  <c r="AH180" i="21" s="1"/>
  <c r="AI62" i="21" s="1"/>
  <c r="AI180" i="21" s="1"/>
  <c r="AJ62" i="21" s="1"/>
  <c r="AJ180" i="21" s="1"/>
  <c r="AK62" i="21" s="1"/>
  <c r="AK180" i="21" s="1"/>
  <c r="AL62" i="21" s="1"/>
  <c r="AL180" i="21" s="1"/>
  <c r="AM62" i="21" s="1"/>
  <c r="AM180" i="21" s="1"/>
  <c r="AN62" i="21" s="1"/>
  <c r="AN180" i="21" s="1"/>
  <c r="AO62" i="21" s="1"/>
  <c r="AO180" i="21" s="1"/>
  <c r="AP62" i="21" s="1"/>
  <c r="AP180" i="21" s="1"/>
  <c r="AQ62" i="21" s="1"/>
  <c r="AQ180" i="21" s="1"/>
  <c r="AR62" i="21" s="1"/>
  <c r="AR180" i="21" s="1"/>
  <c r="AS62" i="21" s="1"/>
  <c r="AS180" i="21" s="1"/>
  <c r="AT62" i="21" s="1"/>
  <c r="AT180" i="21" s="1"/>
  <c r="AU62" i="21" s="1"/>
  <c r="AU180" i="21" s="1"/>
  <c r="AV62" i="21" s="1"/>
  <c r="AV180" i="21" s="1"/>
  <c r="AW62" i="21" s="1"/>
  <c r="AW180" i="21" s="1"/>
  <c r="AX62" i="21" s="1"/>
  <c r="AX180" i="21" s="1"/>
  <c r="AY62" i="21" s="1"/>
  <c r="AY180" i="21" s="1"/>
  <c r="AZ62" i="21" s="1"/>
  <c r="AZ180" i="21" s="1"/>
  <c r="BA62" i="21" s="1"/>
  <c r="BA180" i="21" s="1"/>
  <c r="BB62" i="21" s="1"/>
  <c r="BB180" i="21" s="1"/>
  <c r="BC62" i="21" s="1"/>
  <c r="BC180" i="21" s="1"/>
  <c r="BD62" i="21" s="1"/>
  <c r="BD180" i="21" s="1"/>
  <c r="BE62" i="21" s="1"/>
  <c r="BE180" i="21" s="1"/>
  <c r="BF62" i="21" s="1"/>
  <c r="BF180" i="21" s="1"/>
  <c r="BG62" i="21" s="1"/>
  <c r="BG180" i="21" s="1"/>
  <c r="BH62" i="21" s="1"/>
  <c r="BH180" i="21" s="1"/>
  <c r="BI62" i="21" s="1"/>
  <c r="BI180" i="21" s="1"/>
  <c r="BJ62" i="21" s="1"/>
  <c r="BJ180" i="21" s="1"/>
  <c r="BK62" i="21" s="1"/>
  <c r="BK180" i="21" s="1"/>
  <c r="BL62" i="21" s="1"/>
  <c r="BL180" i="21" s="1"/>
  <c r="BM62" i="21" s="1"/>
  <c r="BM180" i="21" s="1"/>
  <c r="BN62" i="21" s="1"/>
  <c r="BN180" i="21" s="1"/>
  <c r="BO62" i="21" s="1"/>
  <c r="BO180" i="21" s="1"/>
  <c r="BP62" i="21" s="1"/>
  <c r="BP180" i="21" s="1"/>
  <c r="BQ62" i="21" s="1"/>
  <c r="BQ180" i="21" s="1"/>
  <c r="BR62" i="21" s="1"/>
  <c r="BR180" i="21" s="1"/>
  <c r="BS62" i="21" s="1"/>
  <c r="BS180" i="21" s="1"/>
  <c r="BT62" i="21" s="1"/>
  <c r="BT180" i="21" s="1"/>
  <c r="BU62" i="21" s="1"/>
  <c r="BU180" i="21" s="1"/>
  <c r="AH166" i="21"/>
  <c r="AI48" i="21" s="1"/>
  <c r="AI166" i="21" s="1"/>
  <c r="AJ48" i="21" s="1"/>
  <c r="AJ166" i="21" s="1"/>
  <c r="AK48" i="21" s="1"/>
  <c r="AK166" i="21" s="1"/>
  <c r="AL48" i="21" s="1"/>
  <c r="AL166" i="21" s="1"/>
  <c r="AM48" i="21" s="1"/>
  <c r="AM166" i="21" s="1"/>
  <c r="AN48" i="21" s="1"/>
  <c r="AN166" i="21" s="1"/>
  <c r="AO48" i="21" s="1"/>
  <c r="AO166" i="21" s="1"/>
  <c r="AP48" i="21" s="1"/>
  <c r="AP166" i="21" s="1"/>
  <c r="AQ48" i="21" s="1"/>
  <c r="AQ166" i="21" s="1"/>
  <c r="AR48" i="21" s="1"/>
  <c r="AR166" i="21" s="1"/>
  <c r="AS48" i="21" s="1"/>
  <c r="AS166" i="21" s="1"/>
  <c r="AT48" i="21" s="1"/>
  <c r="AT166" i="21" s="1"/>
  <c r="AU48" i="21" s="1"/>
  <c r="AU166" i="21" s="1"/>
  <c r="AV48" i="21" s="1"/>
  <c r="AV166" i="21" s="1"/>
  <c r="AW48" i="21" s="1"/>
  <c r="AW166" i="21" s="1"/>
  <c r="AX48" i="21" s="1"/>
  <c r="AX166" i="21" s="1"/>
  <c r="AY48" i="21" s="1"/>
  <c r="AY166" i="21" s="1"/>
  <c r="AZ48" i="21" s="1"/>
  <c r="AZ166" i="21" s="1"/>
  <c r="BA48" i="21" s="1"/>
  <c r="BA166" i="21" s="1"/>
  <c r="BB48" i="21" s="1"/>
  <c r="BB166" i="21" s="1"/>
  <c r="BC48" i="21" s="1"/>
  <c r="BC166" i="21" s="1"/>
  <c r="BD48" i="21" s="1"/>
  <c r="BD166" i="21" s="1"/>
  <c r="BE48" i="21" s="1"/>
  <c r="BE166" i="21" s="1"/>
  <c r="BF48" i="21" s="1"/>
  <c r="BF166" i="21" s="1"/>
  <c r="BG48" i="21" s="1"/>
  <c r="BG166" i="21" s="1"/>
  <c r="BH48" i="21" s="1"/>
  <c r="BH166" i="21" s="1"/>
  <c r="BI48" i="21" s="1"/>
  <c r="BI166" i="21" s="1"/>
  <c r="BJ48" i="21" s="1"/>
  <c r="BJ166" i="21" s="1"/>
  <c r="BK48" i="21" s="1"/>
  <c r="BK166" i="21" s="1"/>
  <c r="BL48" i="21" s="1"/>
  <c r="BL166" i="21" s="1"/>
  <c r="BM48" i="21" s="1"/>
  <c r="BM166" i="21" s="1"/>
  <c r="BN48" i="21" s="1"/>
  <c r="BN166" i="21" s="1"/>
  <c r="BO48" i="21" s="1"/>
  <c r="BO166" i="21" s="1"/>
  <c r="BP48" i="21" s="1"/>
  <c r="BP166" i="21" s="1"/>
  <c r="BQ48" i="21" s="1"/>
  <c r="BQ166" i="21" s="1"/>
  <c r="BR48" i="21" s="1"/>
  <c r="BR166" i="21" s="1"/>
  <c r="BS48" i="21" s="1"/>
  <c r="BS166" i="21" s="1"/>
  <c r="BT48" i="21" s="1"/>
  <c r="BT166" i="21" s="1"/>
  <c r="BU48" i="21" s="1"/>
  <c r="BU166" i="21" s="1"/>
  <c r="Z144" i="21"/>
  <c r="AA26" i="21" s="1"/>
  <c r="AL83" i="21"/>
  <c r="BP98" i="21"/>
  <c r="AN83" i="21"/>
  <c r="Z140" i="21"/>
  <c r="AA66" i="21"/>
  <c r="AA184" i="21" s="1"/>
  <c r="BU98" i="21"/>
  <c r="AZ98" i="21"/>
  <c r="AS98" i="21"/>
  <c r="Z139" i="21"/>
  <c r="AA21" i="21" s="1"/>
  <c r="AA139" i="21" s="1"/>
  <c r="AB21" i="21" s="1"/>
  <c r="AB139" i="21" s="1"/>
  <c r="AC21" i="21" s="1"/>
  <c r="AC139" i="21" s="1"/>
  <c r="AD21" i="21" s="1"/>
  <c r="AD139" i="21" s="1"/>
  <c r="AE21" i="21" s="1"/>
  <c r="AE139" i="21" s="1"/>
  <c r="AF21" i="21" s="1"/>
  <c r="AF139" i="21" s="1"/>
  <c r="AG21" i="21" s="1"/>
  <c r="AG139" i="21" s="1"/>
  <c r="AH21" i="21" s="1"/>
  <c r="AH139" i="21" s="1"/>
  <c r="AI21" i="21" s="1"/>
  <c r="AI139" i="21" s="1"/>
  <c r="AJ21" i="21" s="1"/>
  <c r="AJ139" i="21" s="1"/>
  <c r="AK21" i="21" s="1"/>
  <c r="AK139" i="21" s="1"/>
  <c r="AL21" i="21" s="1"/>
  <c r="AL139" i="21" s="1"/>
  <c r="AM21" i="21" s="1"/>
  <c r="AM139" i="21" s="1"/>
  <c r="AN21" i="21" s="1"/>
  <c r="AN139" i="21" s="1"/>
  <c r="AO21" i="21" s="1"/>
  <c r="AO139" i="21" s="1"/>
  <c r="AP21" i="21" s="1"/>
  <c r="AP139" i="21" s="1"/>
  <c r="AQ21" i="21" s="1"/>
  <c r="AQ139" i="21" s="1"/>
  <c r="AR21" i="21" s="1"/>
  <c r="AR139" i="21" s="1"/>
  <c r="AS21" i="21" s="1"/>
  <c r="AS139" i="21" s="1"/>
  <c r="AT21" i="21" s="1"/>
  <c r="AT139" i="21" s="1"/>
  <c r="AU21" i="21" s="1"/>
  <c r="AU139" i="21" s="1"/>
  <c r="AV21" i="21" s="1"/>
  <c r="AV139" i="21" s="1"/>
  <c r="AW21" i="21" s="1"/>
  <c r="AW139" i="21" s="1"/>
  <c r="AX21" i="21" s="1"/>
  <c r="AX139" i="21" s="1"/>
  <c r="AY21" i="21" s="1"/>
  <c r="AY139" i="21" s="1"/>
  <c r="AZ21" i="21" s="1"/>
  <c r="AZ139" i="21" s="1"/>
  <c r="BA21" i="21" s="1"/>
  <c r="BA139" i="21" s="1"/>
  <c r="BB21" i="21" s="1"/>
  <c r="BB139" i="21" s="1"/>
  <c r="BC21" i="21" s="1"/>
  <c r="BC139" i="21" s="1"/>
  <c r="BD21" i="21" s="1"/>
  <c r="BD139" i="21" s="1"/>
  <c r="BE21" i="21" s="1"/>
  <c r="BE139" i="21" s="1"/>
  <c r="BF21" i="21" s="1"/>
  <c r="BF139" i="21" s="1"/>
  <c r="BG21" i="21" s="1"/>
  <c r="BG139" i="21" s="1"/>
  <c r="BH21" i="21" s="1"/>
  <c r="BH139" i="21" s="1"/>
  <c r="BI21" i="21" s="1"/>
  <c r="BI139" i="21" s="1"/>
  <c r="BJ21" i="21" s="1"/>
  <c r="BJ139" i="21" s="1"/>
  <c r="BK21" i="21" s="1"/>
  <c r="BK139" i="21" s="1"/>
  <c r="BL21" i="21" s="1"/>
  <c r="BL139" i="21" s="1"/>
  <c r="BM21" i="21" s="1"/>
  <c r="BM139" i="21" s="1"/>
  <c r="BN21" i="21" s="1"/>
  <c r="BN139" i="21" s="1"/>
  <c r="BO21" i="21" s="1"/>
  <c r="BO139" i="21" s="1"/>
  <c r="BP21" i="21" s="1"/>
  <c r="BP139" i="21" s="1"/>
  <c r="BQ21" i="21" s="1"/>
  <c r="BQ139" i="21" s="1"/>
  <c r="BR21" i="21" s="1"/>
  <c r="BR139" i="21" s="1"/>
  <c r="BS21" i="21" s="1"/>
  <c r="BS139" i="21" s="1"/>
  <c r="BT21" i="21" s="1"/>
  <c r="BT139" i="21" s="1"/>
  <c r="BU21" i="21" s="1"/>
  <c r="BU139" i="21" s="1"/>
  <c r="AA64" i="21"/>
  <c r="AT83" i="21"/>
  <c r="Z169" i="21"/>
  <c r="AA51" i="21" s="1"/>
  <c r="AA169" i="21" s="1"/>
  <c r="AB51" i="21" s="1"/>
  <c r="AB169" i="21" s="1"/>
  <c r="AC51" i="21" s="1"/>
  <c r="AC169" i="21" s="1"/>
  <c r="AD51" i="21" s="1"/>
  <c r="AD169" i="21" s="1"/>
  <c r="AE51" i="21" s="1"/>
  <c r="AE169" i="21" s="1"/>
  <c r="AF51" i="21" s="1"/>
  <c r="AF169" i="21" s="1"/>
  <c r="AG51" i="21" s="1"/>
  <c r="AG169" i="21" s="1"/>
  <c r="AH51" i="21" s="1"/>
  <c r="AH169" i="21" s="1"/>
  <c r="AI51" i="21" s="1"/>
  <c r="AI169" i="21" s="1"/>
  <c r="AJ51" i="21" s="1"/>
  <c r="AJ169" i="21" s="1"/>
  <c r="AK51" i="21" s="1"/>
  <c r="AK169" i="21" s="1"/>
  <c r="AL51" i="21" s="1"/>
  <c r="AL169" i="21" s="1"/>
  <c r="AM51" i="21" s="1"/>
  <c r="AM169" i="21" s="1"/>
  <c r="AN51" i="21" s="1"/>
  <c r="AN169" i="21" s="1"/>
  <c r="AO51" i="21" s="1"/>
  <c r="AO169" i="21" s="1"/>
  <c r="AP51" i="21" s="1"/>
  <c r="AP169" i="21" s="1"/>
  <c r="AQ51" i="21" s="1"/>
  <c r="AQ169" i="21" s="1"/>
  <c r="AR51" i="21" s="1"/>
  <c r="AR169" i="21" s="1"/>
  <c r="AS51" i="21" s="1"/>
  <c r="AS169" i="21" s="1"/>
  <c r="AT51" i="21" s="1"/>
  <c r="AT169" i="21" s="1"/>
  <c r="AU51" i="21" s="1"/>
  <c r="AU169" i="21" s="1"/>
  <c r="AV51" i="21" s="1"/>
  <c r="AV169" i="21" s="1"/>
  <c r="AW51" i="21" s="1"/>
  <c r="AW169" i="21" s="1"/>
  <c r="AX51" i="21" s="1"/>
  <c r="AX169" i="21" s="1"/>
  <c r="AY51" i="21" s="1"/>
  <c r="AY169" i="21" s="1"/>
  <c r="AZ51" i="21" s="1"/>
  <c r="AZ169" i="21" s="1"/>
  <c r="BA51" i="21" s="1"/>
  <c r="BA169" i="21" s="1"/>
  <c r="BB51" i="21" s="1"/>
  <c r="BB169" i="21" s="1"/>
  <c r="BC51" i="21" s="1"/>
  <c r="BC169" i="21" s="1"/>
  <c r="BD51" i="21" s="1"/>
  <c r="BD169" i="21" s="1"/>
  <c r="BE51" i="21" s="1"/>
  <c r="BE169" i="21" s="1"/>
  <c r="BF51" i="21" s="1"/>
  <c r="BF169" i="21" s="1"/>
  <c r="BG51" i="21" s="1"/>
  <c r="BG169" i="21" s="1"/>
  <c r="BH51" i="21" s="1"/>
  <c r="BH169" i="21" s="1"/>
  <c r="BI51" i="21" s="1"/>
  <c r="BI169" i="21" s="1"/>
  <c r="BJ51" i="21" s="1"/>
  <c r="BJ169" i="21" s="1"/>
  <c r="BK51" i="21" s="1"/>
  <c r="BK169" i="21" s="1"/>
  <c r="BL51" i="21" s="1"/>
  <c r="BL169" i="21" s="1"/>
  <c r="BM51" i="21" s="1"/>
  <c r="BM169" i="21" s="1"/>
  <c r="BN51" i="21" s="1"/>
  <c r="BN169" i="21" s="1"/>
  <c r="BO51" i="21" s="1"/>
  <c r="BO169" i="21" s="1"/>
  <c r="BP51" i="21" s="1"/>
  <c r="BP169" i="21" s="1"/>
  <c r="BQ51" i="21" s="1"/>
  <c r="BQ169" i="21" s="1"/>
  <c r="BR51" i="21" s="1"/>
  <c r="BR169" i="21" s="1"/>
  <c r="BS51" i="21" s="1"/>
  <c r="BS169" i="21" s="1"/>
  <c r="BT51" i="21" s="1"/>
  <c r="BT169" i="21" s="1"/>
  <c r="BU51" i="21" s="1"/>
  <c r="BU169" i="21" s="1"/>
  <c r="AA65" i="21"/>
  <c r="BH83" i="21"/>
  <c r="AG90" i="21"/>
  <c r="Z148" i="21"/>
  <c r="BB98" i="21"/>
  <c r="BL83" i="21"/>
  <c r="BC98" i="21"/>
  <c r="AM98" i="21"/>
  <c r="AN98" i="21"/>
  <c r="BR83" i="21"/>
  <c r="BH98" i="21"/>
  <c r="BL98" i="21"/>
  <c r="BD98" i="21"/>
  <c r="AO98" i="21"/>
  <c r="BK98" i="21"/>
  <c r="BE98" i="21"/>
  <c r="AC98" i="21"/>
  <c r="AB83" i="21"/>
  <c r="AI98" i="21"/>
  <c r="AG83" i="21"/>
  <c r="AJ98" i="21"/>
  <c r="AF98" i="21"/>
  <c r="AA83" i="21"/>
  <c r="AK98" i="21"/>
  <c r="AG98" i="21"/>
  <c r="AD98" i="21"/>
  <c r="AL165" i="21"/>
  <c r="AM47" i="21" s="1"/>
  <c r="AM165" i="21" s="1"/>
  <c r="AN47" i="21" s="1"/>
  <c r="AN165" i="21" s="1"/>
  <c r="AO47" i="21" s="1"/>
  <c r="AO165" i="21" s="1"/>
  <c r="AP47" i="21" s="1"/>
  <c r="AP165" i="21" s="1"/>
  <c r="AQ47" i="21" s="1"/>
  <c r="AQ165" i="21" s="1"/>
  <c r="AR47" i="21" s="1"/>
  <c r="AR165" i="21" s="1"/>
  <c r="AS47" i="21" s="1"/>
  <c r="AS165" i="21" s="1"/>
  <c r="AT47" i="21" s="1"/>
  <c r="AT165" i="21" s="1"/>
  <c r="AU47" i="21" s="1"/>
  <c r="AU165" i="21" s="1"/>
  <c r="AV47" i="21" s="1"/>
  <c r="AV165" i="21" s="1"/>
  <c r="AW47" i="21" s="1"/>
  <c r="AW165" i="21" s="1"/>
  <c r="AX47" i="21" s="1"/>
  <c r="AX165" i="21" s="1"/>
  <c r="AY47" i="21" s="1"/>
  <c r="AY165" i="21" s="1"/>
  <c r="AZ47" i="21" s="1"/>
  <c r="AZ165" i="21" s="1"/>
  <c r="BA47" i="21" s="1"/>
  <c r="BA165" i="21" s="1"/>
  <c r="BB47" i="21" s="1"/>
  <c r="BB165" i="21" s="1"/>
  <c r="BC47" i="21" s="1"/>
  <c r="BC165" i="21" s="1"/>
  <c r="BD47" i="21" s="1"/>
  <c r="BD165" i="21" s="1"/>
  <c r="BE47" i="21" s="1"/>
  <c r="BE165" i="21" s="1"/>
  <c r="BF47" i="21" s="1"/>
  <c r="BF165" i="21" s="1"/>
  <c r="BG47" i="21" s="1"/>
  <c r="BG165" i="21" s="1"/>
  <c r="BH47" i="21" s="1"/>
  <c r="BH165" i="21" s="1"/>
  <c r="BI47" i="21" s="1"/>
  <c r="BI165" i="21" s="1"/>
  <c r="BJ47" i="21" s="1"/>
  <c r="BJ165" i="21" s="1"/>
  <c r="BK47" i="21" s="1"/>
  <c r="BK165" i="21" s="1"/>
  <c r="BL47" i="21" s="1"/>
  <c r="BL165" i="21" s="1"/>
  <c r="BM47" i="21" s="1"/>
  <c r="BM165" i="21" s="1"/>
  <c r="BN47" i="21" s="1"/>
  <c r="BN165" i="21" s="1"/>
  <c r="BO47" i="21" s="1"/>
  <c r="BO165" i="21" s="1"/>
  <c r="BP47" i="21" s="1"/>
  <c r="BP165" i="21" s="1"/>
  <c r="BQ47" i="21" s="1"/>
  <c r="BQ165" i="21" s="1"/>
  <c r="BR47" i="21" s="1"/>
  <c r="BR165" i="21" s="1"/>
  <c r="BS47" i="21" s="1"/>
  <c r="BS165" i="21" s="1"/>
  <c r="BT47" i="21" s="1"/>
  <c r="BT165" i="21" s="1"/>
  <c r="BU47" i="21" s="1"/>
  <c r="BU165" i="21" s="1"/>
  <c r="AL170" i="21"/>
  <c r="AM52" i="21" s="1"/>
  <c r="AM170" i="21" s="1"/>
  <c r="AN52" i="21" s="1"/>
  <c r="AN170" i="21" s="1"/>
  <c r="AO52" i="21" s="1"/>
  <c r="AO170" i="21" s="1"/>
  <c r="AP52" i="21" s="1"/>
  <c r="AP170" i="21" s="1"/>
  <c r="AQ52" i="21" s="1"/>
  <c r="AQ170" i="21" s="1"/>
  <c r="AR52" i="21" s="1"/>
  <c r="AR170" i="21" s="1"/>
  <c r="AS52" i="21" s="1"/>
  <c r="AS170" i="21" s="1"/>
  <c r="AT52" i="21" s="1"/>
  <c r="AT170" i="21" s="1"/>
  <c r="AU52" i="21" s="1"/>
  <c r="AU170" i="21" s="1"/>
  <c r="AV52" i="21" s="1"/>
  <c r="AV170" i="21" s="1"/>
  <c r="AW52" i="21" s="1"/>
  <c r="AW170" i="21" s="1"/>
  <c r="AX52" i="21" s="1"/>
  <c r="AX170" i="21" s="1"/>
  <c r="AY52" i="21" s="1"/>
  <c r="AY170" i="21" s="1"/>
  <c r="AZ52" i="21" s="1"/>
  <c r="AZ170" i="21" s="1"/>
  <c r="BA52" i="21" s="1"/>
  <c r="BA170" i="21" s="1"/>
  <c r="BB52" i="21" s="1"/>
  <c r="BB170" i="21" s="1"/>
  <c r="BC52" i="21" s="1"/>
  <c r="BC170" i="21" s="1"/>
  <c r="BD52" i="21" s="1"/>
  <c r="BD170" i="21" s="1"/>
  <c r="BE52" i="21" s="1"/>
  <c r="BE170" i="21" s="1"/>
  <c r="BF52" i="21" s="1"/>
  <c r="BF170" i="21" s="1"/>
  <c r="BG52" i="21" s="1"/>
  <c r="BG170" i="21" s="1"/>
  <c r="BH52" i="21" s="1"/>
  <c r="BH170" i="21" s="1"/>
  <c r="BI52" i="21" s="1"/>
  <c r="BI170" i="21" s="1"/>
  <c r="BJ52" i="21" s="1"/>
  <c r="BJ170" i="21" s="1"/>
  <c r="BK52" i="21" s="1"/>
  <c r="BK170" i="21" s="1"/>
  <c r="BL52" i="21" s="1"/>
  <c r="BL170" i="21" s="1"/>
  <c r="BM52" i="21" s="1"/>
  <c r="BM170" i="21" s="1"/>
  <c r="BN52" i="21" s="1"/>
  <c r="BN170" i="21" s="1"/>
  <c r="BO52" i="21" s="1"/>
  <c r="BO170" i="21" s="1"/>
  <c r="BP52" i="21" s="1"/>
  <c r="BP170" i="21" s="1"/>
  <c r="BQ52" i="21" s="1"/>
  <c r="BQ170" i="21" s="1"/>
  <c r="BR52" i="21" s="1"/>
  <c r="BR170" i="21" s="1"/>
  <c r="BS52" i="21" s="1"/>
  <c r="BS170" i="21" s="1"/>
  <c r="BT52" i="21" s="1"/>
  <c r="BT170" i="21" s="1"/>
  <c r="BU52" i="21" s="1"/>
  <c r="BU170" i="21" s="1"/>
  <c r="AL168" i="21"/>
  <c r="AM50" i="21" s="1"/>
  <c r="AM168" i="21" s="1"/>
  <c r="AN50" i="21" s="1"/>
  <c r="AN168" i="21" s="1"/>
  <c r="AO50" i="21" s="1"/>
  <c r="AO168" i="21" s="1"/>
  <c r="AP50" i="21" s="1"/>
  <c r="AP168" i="21" s="1"/>
  <c r="AQ50" i="21" s="1"/>
  <c r="AQ168" i="21" s="1"/>
  <c r="AR50" i="21" s="1"/>
  <c r="AR168" i="21" s="1"/>
  <c r="AS50" i="21" s="1"/>
  <c r="AS168" i="21" s="1"/>
  <c r="AT50" i="21" s="1"/>
  <c r="AT168" i="21" s="1"/>
  <c r="AU50" i="21" s="1"/>
  <c r="AU168" i="21" s="1"/>
  <c r="AV50" i="21" s="1"/>
  <c r="AV168" i="21" s="1"/>
  <c r="AW50" i="21" s="1"/>
  <c r="AW168" i="21" s="1"/>
  <c r="AX50" i="21" s="1"/>
  <c r="AX168" i="21" s="1"/>
  <c r="AY50" i="21" s="1"/>
  <c r="AY168" i="21" s="1"/>
  <c r="AZ50" i="21" s="1"/>
  <c r="AZ168" i="21" s="1"/>
  <c r="BA50" i="21" s="1"/>
  <c r="BA168" i="21" s="1"/>
  <c r="BB50" i="21" s="1"/>
  <c r="BB168" i="21" s="1"/>
  <c r="BC50" i="21" s="1"/>
  <c r="BC168" i="21" s="1"/>
  <c r="BD50" i="21" s="1"/>
  <c r="BD168" i="21" s="1"/>
  <c r="BE50" i="21" s="1"/>
  <c r="BE168" i="21" s="1"/>
  <c r="BF50" i="21" s="1"/>
  <c r="BF168" i="21" s="1"/>
  <c r="BG50" i="21" s="1"/>
  <c r="BG168" i="21" s="1"/>
  <c r="BH50" i="21" s="1"/>
  <c r="BH168" i="21" s="1"/>
  <c r="BI50" i="21" s="1"/>
  <c r="BI168" i="21" s="1"/>
  <c r="BJ50" i="21" s="1"/>
  <c r="BJ168" i="21" s="1"/>
  <c r="BK50" i="21" s="1"/>
  <c r="BK168" i="21" s="1"/>
  <c r="BL50" i="21" s="1"/>
  <c r="BL168" i="21" s="1"/>
  <c r="BM50" i="21" s="1"/>
  <c r="BM168" i="21" s="1"/>
  <c r="BN50" i="21" s="1"/>
  <c r="BN168" i="21" s="1"/>
  <c r="BO50" i="21" s="1"/>
  <c r="BO168" i="21" s="1"/>
  <c r="BP50" i="21" s="1"/>
  <c r="BP168" i="21" s="1"/>
  <c r="BQ50" i="21" s="1"/>
  <c r="BQ168" i="21" s="1"/>
  <c r="BR50" i="21" s="1"/>
  <c r="BR168" i="21" s="1"/>
  <c r="BS50" i="21" s="1"/>
  <c r="BS168" i="21" s="1"/>
  <c r="BT50" i="21" s="1"/>
  <c r="BT168" i="21" s="1"/>
  <c r="BU50" i="21" s="1"/>
  <c r="BU168" i="21" s="1"/>
  <c r="AL171" i="21"/>
  <c r="AM53" i="21" s="1"/>
  <c r="AM171" i="21" s="1"/>
  <c r="AN53" i="21" s="1"/>
  <c r="AN171" i="21" s="1"/>
  <c r="AO53" i="21" s="1"/>
  <c r="AO171" i="21" s="1"/>
  <c r="AP53" i="21" s="1"/>
  <c r="AP171" i="21" s="1"/>
  <c r="AQ53" i="21" s="1"/>
  <c r="AQ171" i="21" s="1"/>
  <c r="AR53" i="21" s="1"/>
  <c r="AR171" i="21" s="1"/>
  <c r="AS53" i="21" s="1"/>
  <c r="AS171" i="21" s="1"/>
  <c r="AT53" i="21" s="1"/>
  <c r="AT171" i="21" s="1"/>
  <c r="AU53" i="21" s="1"/>
  <c r="AU171" i="21" s="1"/>
  <c r="AV53" i="21" s="1"/>
  <c r="AV171" i="21" s="1"/>
  <c r="AW53" i="21" s="1"/>
  <c r="AW171" i="21" s="1"/>
  <c r="AX53" i="21" s="1"/>
  <c r="AX171" i="21" s="1"/>
  <c r="AY53" i="21" s="1"/>
  <c r="AY171" i="21" s="1"/>
  <c r="AZ53" i="21" s="1"/>
  <c r="AZ171" i="21" s="1"/>
  <c r="BA53" i="21" s="1"/>
  <c r="BA171" i="21" s="1"/>
  <c r="BB53" i="21" s="1"/>
  <c r="BB171" i="21" s="1"/>
  <c r="BC53" i="21" s="1"/>
  <c r="BC171" i="21" s="1"/>
  <c r="BD53" i="21" s="1"/>
  <c r="BD171" i="21" s="1"/>
  <c r="BE53" i="21" s="1"/>
  <c r="BE171" i="21" s="1"/>
  <c r="BF53" i="21" s="1"/>
  <c r="BF171" i="21" s="1"/>
  <c r="BG53" i="21" s="1"/>
  <c r="BG171" i="21" s="1"/>
  <c r="BH53" i="21" s="1"/>
  <c r="BH171" i="21" s="1"/>
  <c r="BI53" i="21" s="1"/>
  <c r="BI171" i="21" s="1"/>
  <c r="BJ53" i="21" s="1"/>
  <c r="BJ171" i="21" s="1"/>
  <c r="BK53" i="21" s="1"/>
  <c r="BK171" i="21" s="1"/>
  <c r="BL53" i="21" s="1"/>
  <c r="BL171" i="21" s="1"/>
  <c r="BM53" i="21" s="1"/>
  <c r="BM171" i="21" s="1"/>
  <c r="BN53" i="21" s="1"/>
  <c r="BN171" i="21" s="1"/>
  <c r="BO53" i="21" s="1"/>
  <c r="BO171" i="21" s="1"/>
  <c r="BP53" i="21" s="1"/>
  <c r="BP171" i="21" s="1"/>
  <c r="BQ53" i="21" s="1"/>
  <c r="BQ171" i="21" s="1"/>
  <c r="BR53" i="21" s="1"/>
  <c r="BR171" i="21" s="1"/>
  <c r="BS53" i="21" s="1"/>
  <c r="BS171" i="21" s="1"/>
  <c r="BT53" i="21" s="1"/>
  <c r="BT171" i="21" s="1"/>
  <c r="BU53" i="21" s="1"/>
  <c r="BU171" i="21" s="1"/>
  <c r="AV83" i="21"/>
  <c r="AA45" i="21"/>
  <c r="Z146" i="21"/>
  <c r="AA28" i="21" s="1"/>
  <c r="AA146" i="21" s="1"/>
  <c r="AB28" i="21" s="1"/>
  <c r="AB146" i="21" s="1"/>
  <c r="AC28" i="21" s="1"/>
  <c r="AC146" i="21" s="1"/>
  <c r="AD28" i="21" s="1"/>
  <c r="AD146" i="21" s="1"/>
  <c r="AE28" i="21" s="1"/>
  <c r="AE146" i="21" s="1"/>
  <c r="AF28" i="21" s="1"/>
  <c r="AF146" i="21" s="1"/>
  <c r="AG28" i="21" s="1"/>
  <c r="AG146" i="21" s="1"/>
  <c r="AH28" i="21" s="1"/>
  <c r="AH146" i="21" s="1"/>
  <c r="AI28" i="21" s="1"/>
  <c r="AI146" i="21" s="1"/>
  <c r="AJ28" i="21" s="1"/>
  <c r="AJ146" i="21" s="1"/>
  <c r="AK28" i="21" s="1"/>
  <c r="AK146" i="21" s="1"/>
  <c r="AL28" i="21" s="1"/>
  <c r="AL146" i="21" s="1"/>
  <c r="AM28" i="21" s="1"/>
  <c r="AM146" i="21" s="1"/>
  <c r="AN28" i="21" s="1"/>
  <c r="AN146" i="21" s="1"/>
  <c r="AO28" i="21" s="1"/>
  <c r="AO146" i="21" s="1"/>
  <c r="AP28" i="21" s="1"/>
  <c r="AP146" i="21" s="1"/>
  <c r="AQ28" i="21" s="1"/>
  <c r="AQ146" i="21" s="1"/>
  <c r="AR28" i="21" s="1"/>
  <c r="AR146" i="21" s="1"/>
  <c r="AS28" i="21" s="1"/>
  <c r="AS146" i="21" s="1"/>
  <c r="AT28" i="21" s="1"/>
  <c r="AT146" i="21" s="1"/>
  <c r="AU28" i="21" s="1"/>
  <c r="AU146" i="21" s="1"/>
  <c r="AV28" i="21" s="1"/>
  <c r="AV146" i="21" s="1"/>
  <c r="AW28" i="21" s="1"/>
  <c r="AW146" i="21" s="1"/>
  <c r="AX28" i="21" s="1"/>
  <c r="AX146" i="21" s="1"/>
  <c r="AY28" i="21" s="1"/>
  <c r="AY146" i="21" s="1"/>
  <c r="AZ28" i="21" s="1"/>
  <c r="AZ146" i="21" s="1"/>
  <c r="BA28" i="21" s="1"/>
  <c r="BA146" i="21" s="1"/>
  <c r="BB28" i="21" s="1"/>
  <c r="BB146" i="21" s="1"/>
  <c r="BC28" i="21" s="1"/>
  <c r="BC146" i="21" s="1"/>
  <c r="BD28" i="21" s="1"/>
  <c r="BD146" i="21" s="1"/>
  <c r="BE28" i="21" s="1"/>
  <c r="BE146" i="21" s="1"/>
  <c r="BF28" i="21" s="1"/>
  <c r="BF146" i="21" s="1"/>
  <c r="BG28" i="21" s="1"/>
  <c r="BG146" i="21" s="1"/>
  <c r="BH28" i="21" s="1"/>
  <c r="BH146" i="21" s="1"/>
  <c r="BI28" i="21" s="1"/>
  <c r="BI146" i="21" s="1"/>
  <c r="BJ28" i="21" s="1"/>
  <c r="BJ146" i="21" s="1"/>
  <c r="BK28" i="21" s="1"/>
  <c r="BK146" i="21" s="1"/>
  <c r="BL28" i="21" s="1"/>
  <c r="BL146" i="21" s="1"/>
  <c r="BM28" i="21" s="1"/>
  <c r="BM146" i="21" s="1"/>
  <c r="BN28" i="21" s="1"/>
  <c r="BN146" i="21" s="1"/>
  <c r="BO28" i="21" s="1"/>
  <c r="BO146" i="21" s="1"/>
  <c r="BP28" i="21" s="1"/>
  <c r="BP146" i="21" s="1"/>
  <c r="BQ28" i="21" s="1"/>
  <c r="BQ146" i="21" s="1"/>
  <c r="BR28" i="21" s="1"/>
  <c r="BR146" i="21" s="1"/>
  <c r="BS28" i="21" s="1"/>
  <c r="BS146" i="21" s="1"/>
  <c r="BT28" i="21" s="1"/>
  <c r="BT146" i="21" s="1"/>
  <c r="BU28" i="21" s="1"/>
  <c r="BU146" i="21" s="1"/>
  <c r="AZ83" i="21"/>
  <c r="BS98" i="21"/>
  <c r="BR98" i="21"/>
  <c r="BP83" i="21"/>
  <c r="AS83" i="21"/>
  <c r="AX98" i="21"/>
  <c r="BD83" i="21"/>
  <c r="BM98" i="21"/>
  <c r="BT83" i="21"/>
  <c r="AQ98" i="21"/>
  <c r="BQ83" i="21"/>
  <c r="AL98" i="21"/>
  <c r="BO83" i="21"/>
  <c r="AU83" i="21"/>
  <c r="BG98" i="21"/>
  <c r="Z98" i="21"/>
  <c r="BE83" i="21"/>
  <c r="AX83" i="21"/>
  <c r="AP98" i="21"/>
  <c r="BN98" i="21"/>
  <c r="AA37" i="21"/>
  <c r="BK83" i="21"/>
  <c r="Z141" i="21"/>
  <c r="AA23" i="21" s="1"/>
  <c r="AA141" i="21" s="1"/>
  <c r="AB23" i="21" s="1"/>
  <c r="AB141" i="21" s="1"/>
  <c r="AC23" i="21" s="1"/>
  <c r="AC141" i="21" s="1"/>
  <c r="AD23" i="21" s="1"/>
  <c r="AA144" i="21"/>
  <c r="AB26" i="21" s="1"/>
  <c r="AO83" i="21"/>
  <c r="BA83" i="21"/>
  <c r="AA38" i="21"/>
  <c r="Z130" i="21"/>
  <c r="Z137" i="21"/>
  <c r="AA19" i="21" s="1"/>
  <c r="BN83" i="21"/>
  <c r="BB83" i="21"/>
  <c r="BG83" i="21"/>
  <c r="AP83" i="21"/>
  <c r="Z145" i="21"/>
  <c r="BQ98" i="21"/>
  <c r="BJ109" i="21"/>
  <c r="AT98" i="21"/>
  <c r="Z138" i="21"/>
  <c r="AA20" i="21" s="1"/>
  <c r="AA138" i="21" s="1"/>
  <c r="AB20" i="21" s="1"/>
  <c r="AB138" i="21" s="1"/>
  <c r="AC20" i="21" s="1"/>
  <c r="AC138" i="21" s="1"/>
  <c r="AD20" i="21" s="1"/>
  <c r="AD138" i="21" s="1"/>
  <c r="AE20" i="21" s="1"/>
  <c r="AE138" i="21" s="1"/>
  <c r="AF20" i="21" s="1"/>
  <c r="AF138" i="21" s="1"/>
  <c r="AG20" i="21" s="1"/>
  <c r="AG138" i="21" s="1"/>
  <c r="AH20" i="21" s="1"/>
  <c r="AH138" i="21" s="1"/>
  <c r="AI20" i="21" s="1"/>
  <c r="AI138" i="21" s="1"/>
  <c r="AJ20" i="21" s="1"/>
  <c r="AJ138" i="21" s="1"/>
  <c r="AK20" i="21" s="1"/>
  <c r="AK138" i="21" s="1"/>
  <c r="AL20" i="21" s="1"/>
  <c r="AL138" i="21" s="1"/>
  <c r="AM20" i="21" s="1"/>
  <c r="AM138" i="21" s="1"/>
  <c r="AN20" i="21" s="1"/>
  <c r="AN138" i="21" s="1"/>
  <c r="AO20" i="21" s="1"/>
  <c r="AO138" i="21" s="1"/>
  <c r="AP20" i="21" s="1"/>
  <c r="AP138" i="21" s="1"/>
  <c r="AQ20" i="21" s="1"/>
  <c r="AQ138" i="21" s="1"/>
  <c r="AR20" i="21" s="1"/>
  <c r="AR138" i="21" s="1"/>
  <c r="AS20" i="21" s="1"/>
  <c r="AS138" i="21" s="1"/>
  <c r="AT20" i="21" s="1"/>
  <c r="AT138" i="21" s="1"/>
  <c r="AU20" i="21" s="1"/>
  <c r="AU138" i="21" s="1"/>
  <c r="AV20" i="21" s="1"/>
  <c r="AV138" i="21" s="1"/>
  <c r="AW20" i="21" s="1"/>
  <c r="AW138" i="21" s="1"/>
  <c r="AX20" i="21" s="1"/>
  <c r="AX138" i="21" s="1"/>
  <c r="AY20" i="21" s="1"/>
  <c r="AY138" i="21" s="1"/>
  <c r="AZ20" i="21" s="1"/>
  <c r="AZ138" i="21" s="1"/>
  <c r="BA20" i="21" s="1"/>
  <c r="BA138" i="21" s="1"/>
  <c r="BB20" i="21" s="1"/>
  <c r="BB138" i="21" s="1"/>
  <c r="BC20" i="21" s="1"/>
  <c r="BC138" i="21" s="1"/>
  <c r="BD20" i="21" s="1"/>
  <c r="BD138" i="21" s="1"/>
  <c r="BE20" i="21" s="1"/>
  <c r="BE138" i="21" s="1"/>
  <c r="BF20" i="21" s="1"/>
  <c r="BF138" i="21" s="1"/>
  <c r="BG20" i="21" s="1"/>
  <c r="BG138" i="21" s="1"/>
  <c r="BH20" i="21" s="1"/>
  <c r="BH138" i="21" s="1"/>
  <c r="BI20" i="21" s="1"/>
  <c r="BI138" i="21" s="1"/>
  <c r="BJ20" i="21" s="1"/>
  <c r="BJ138" i="21" s="1"/>
  <c r="BK20" i="21" s="1"/>
  <c r="BK138" i="21" s="1"/>
  <c r="BL20" i="21" s="1"/>
  <c r="BL138" i="21" s="1"/>
  <c r="BM20" i="21" s="1"/>
  <c r="BM138" i="21" s="1"/>
  <c r="BN20" i="21" s="1"/>
  <c r="BN138" i="21" s="1"/>
  <c r="BO20" i="21" s="1"/>
  <c r="BO138" i="21" s="1"/>
  <c r="BP20" i="21" s="1"/>
  <c r="BP138" i="21" s="1"/>
  <c r="BQ20" i="21" s="1"/>
  <c r="BQ138" i="21" s="1"/>
  <c r="BR20" i="21" s="1"/>
  <c r="BR138" i="21" s="1"/>
  <c r="BS20" i="21" s="1"/>
  <c r="BS138" i="21" s="1"/>
  <c r="BT20" i="21" s="1"/>
  <c r="BT138" i="21" s="1"/>
  <c r="BU20" i="21" s="1"/>
  <c r="BU138" i="21" s="1"/>
  <c r="AA36" i="21"/>
  <c r="V75" i="21"/>
  <c r="AA40" i="21"/>
  <c r="BE109" i="21"/>
  <c r="BC109" i="21"/>
  <c r="AP90" i="21"/>
  <c r="BM90" i="21"/>
  <c r="BK90" i="21"/>
  <c r="BI90" i="21"/>
  <c r="AQ90" i="21"/>
  <c r="AO90" i="21"/>
  <c r="AC83" i="21"/>
  <c r="AB90" i="21"/>
  <c r="AJ109" i="21"/>
  <c r="BF83" i="21"/>
  <c r="AM83" i="21"/>
  <c r="BI98" i="21"/>
  <c r="AO109" i="21"/>
  <c r="AM109" i="21"/>
  <c r="AT109" i="21"/>
  <c r="AA29" i="21"/>
  <c r="AA147" i="21" s="1"/>
  <c r="AV90" i="21"/>
  <c r="AW90" i="21"/>
  <c r="AU90" i="21"/>
  <c r="AS90" i="21"/>
  <c r="AF90" i="21"/>
  <c r="AE109" i="21"/>
  <c r="AC90" i="21"/>
  <c r="AL109" i="21"/>
  <c r="AN109" i="21"/>
  <c r="AT90" i="21"/>
  <c r="BL90" i="21"/>
  <c r="AA41" i="21"/>
  <c r="AA159" i="21" s="1"/>
  <c r="Z181" i="21"/>
  <c r="AA63" i="21" s="1"/>
  <c r="AA181" i="21" s="1"/>
  <c r="AA90" i="21"/>
  <c r="AC109" i="21"/>
  <c r="AI90" i="21"/>
  <c r="AI109" i="21"/>
  <c r="AJ90" i="21"/>
  <c r="BI83" i="21"/>
  <c r="AW83" i="21"/>
  <c r="Z83" i="21"/>
  <c r="BS83" i="21"/>
  <c r="BA98" i="21"/>
  <c r="BF98" i="21"/>
  <c r="BQ109" i="21"/>
  <c r="AZ109" i="21"/>
  <c r="BB109" i="21"/>
  <c r="BD109" i="21"/>
  <c r="AR90" i="21"/>
  <c r="BJ90" i="21"/>
  <c r="BO90" i="21"/>
  <c r="Z178" i="21"/>
  <c r="AA60" i="21" s="1"/>
  <c r="AB109" i="21"/>
  <c r="AH109" i="21"/>
  <c r="AF109" i="21"/>
  <c r="AJ83" i="21"/>
  <c r="BM83" i="21"/>
  <c r="AY98" i="21"/>
  <c r="AR98" i="21"/>
  <c r="BA109" i="21"/>
  <c r="AV109" i="21"/>
  <c r="AX109" i="21"/>
  <c r="BP109" i="21"/>
  <c r="BR109" i="21"/>
  <c r="BT109" i="21"/>
  <c r="BH90" i="21"/>
  <c r="BQ90" i="21"/>
  <c r="AY90" i="21"/>
  <c r="AN90" i="21"/>
  <c r="AG109" i="21"/>
  <c r="AR83" i="21"/>
  <c r="AW98" i="21"/>
  <c r="BO98" i="21"/>
  <c r="BJ98" i="21"/>
  <c r="AP109" i="21"/>
  <c r="AR109" i="21"/>
  <c r="Z109" i="21"/>
  <c r="BL109" i="21"/>
  <c r="BN109" i="21"/>
  <c r="BK109" i="21"/>
  <c r="BI109" i="21"/>
  <c r="BG109" i="21"/>
  <c r="BS90" i="21"/>
  <c r="BA90" i="21"/>
  <c r="AA30" i="21"/>
  <c r="AA148" i="21" s="1"/>
  <c r="AB30" i="21" s="1"/>
  <c r="AB148" i="21" s="1"/>
  <c r="AC30" i="21" s="1"/>
  <c r="AC148" i="21" s="1"/>
  <c r="AD30" i="21" s="1"/>
  <c r="AD148" i="21" s="1"/>
  <c r="AE30" i="21" s="1"/>
  <c r="AE148" i="21" s="1"/>
  <c r="AF30" i="21" s="1"/>
  <c r="AF148" i="21" s="1"/>
  <c r="AG30" i="21" s="1"/>
  <c r="AG148" i="21" s="1"/>
  <c r="AH30" i="21" s="1"/>
  <c r="AH148" i="21" s="1"/>
  <c r="AI30" i="21" s="1"/>
  <c r="AI148" i="21" s="1"/>
  <c r="AJ30" i="21" s="1"/>
  <c r="AJ148" i="21" s="1"/>
  <c r="AK30" i="21" s="1"/>
  <c r="AK148" i="21" s="1"/>
  <c r="AL30" i="21" s="1"/>
  <c r="AL148" i="21" s="1"/>
  <c r="AM30" i="21" s="1"/>
  <c r="AM148" i="21" s="1"/>
  <c r="AN30" i="21" s="1"/>
  <c r="AN148" i="21" s="1"/>
  <c r="AO30" i="21" s="1"/>
  <c r="AO148" i="21" s="1"/>
  <c r="AP30" i="21" s="1"/>
  <c r="AP148" i="21" s="1"/>
  <c r="AQ30" i="21" s="1"/>
  <c r="AQ148" i="21" s="1"/>
  <c r="AR30" i="21" s="1"/>
  <c r="AR148" i="21" s="1"/>
  <c r="AS30" i="21" s="1"/>
  <c r="AS148" i="21" s="1"/>
  <c r="AT30" i="21" s="1"/>
  <c r="AT148" i="21" s="1"/>
  <c r="AU30" i="21" s="1"/>
  <c r="AU148" i="21" s="1"/>
  <c r="AV30" i="21" s="1"/>
  <c r="AV148" i="21" s="1"/>
  <c r="AW30" i="21" s="1"/>
  <c r="AW148" i="21" s="1"/>
  <c r="AX30" i="21" s="1"/>
  <c r="AX148" i="21" s="1"/>
  <c r="AY30" i="21" s="1"/>
  <c r="AY148" i="21" s="1"/>
  <c r="AZ30" i="21" s="1"/>
  <c r="AZ148" i="21" s="1"/>
  <c r="BA30" i="21" s="1"/>
  <c r="BA148" i="21" s="1"/>
  <c r="BB30" i="21" s="1"/>
  <c r="BB148" i="21" s="1"/>
  <c r="BC30" i="21" s="1"/>
  <c r="BC148" i="21" s="1"/>
  <c r="BD30" i="21" s="1"/>
  <c r="BD148" i="21" s="1"/>
  <c r="BE30" i="21" s="1"/>
  <c r="BE148" i="21" s="1"/>
  <c r="BF30" i="21" s="1"/>
  <c r="BF148" i="21" s="1"/>
  <c r="BG30" i="21" s="1"/>
  <c r="BG148" i="21" s="1"/>
  <c r="BH30" i="21" s="1"/>
  <c r="BH148" i="21" s="1"/>
  <c r="BI30" i="21" s="1"/>
  <c r="BI148" i="21" s="1"/>
  <c r="BJ30" i="21" s="1"/>
  <c r="BJ148" i="21" s="1"/>
  <c r="BK30" i="21" s="1"/>
  <c r="BK148" i="21" s="1"/>
  <c r="BL30" i="21" s="1"/>
  <c r="BL148" i="21" s="1"/>
  <c r="BM30" i="21" s="1"/>
  <c r="BM148" i="21" s="1"/>
  <c r="BN30" i="21" s="1"/>
  <c r="BN148" i="21" s="1"/>
  <c r="BO30" i="21" s="1"/>
  <c r="BO148" i="21" s="1"/>
  <c r="BP30" i="21" s="1"/>
  <c r="BP148" i="21" s="1"/>
  <c r="BQ30" i="21" s="1"/>
  <c r="BQ148" i="21" s="1"/>
  <c r="BR30" i="21" s="1"/>
  <c r="BR148" i="21" s="1"/>
  <c r="BS30" i="21" s="1"/>
  <c r="BS148" i="21" s="1"/>
  <c r="BT30" i="21" s="1"/>
  <c r="BT148" i="21" s="1"/>
  <c r="BU30" i="21" s="1"/>
  <c r="BU148" i="21" s="1"/>
  <c r="BD90" i="21"/>
  <c r="BF90" i="21"/>
  <c r="AD83" i="21"/>
  <c r="AH90" i="21"/>
  <c r="AK109" i="21"/>
  <c r="AK90" i="21"/>
  <c r="BO109" i="21"/>
  <c r="BM109" i="21"/>
  <c r="AU109" i="21"/>
  <c r="AS109" i="21"/>
  <c r="AQ109" i="21"/>
  <c r="BC90" i="21"/>
  <c r="Z90" i="21"/>
  <c r="AX90" i="21"/>
  <c r="AZ90" i="21"/>
  <c r="BB90" i="21"/>
  <c r="BT90" i="21"/>
  <c r="BU90" i="21"/>
  <c r="Z179" i="21"/>
  <c r="AA61" i="21" s="1"/>
  <c r="AA179" i="21" s="1"/>
  <c r="AE90" i="21"/>
  <c r="AA109" i="21"/>
  <c r="BF109" i="21"/>
  <c r="BH109" i="21"/>
  <c r="BU83" i="21"/>
  <c r="AY83" i="21"/>
  <c r="BJ83" i="21"/>
  <c r="AU98" i="21"/>
  <c r="AV98" i="21"/>
  <c r="BT98" i="21"/>
  <c r="BU109" i="21"/>
  <c r="BS109" i="21"/>
  <c r="AA22" i="21"/>
  <c r="AA140" i="21" s="1"/>
  <c r="AB22" i="21" s="1"/>
  <c r="AB140" i="21" s="1"/>
  <c r="AC22" i="21" s="1"/>
  <c r="AC140" i="21" s="1"/>
  <c r="AD22" i="21" s="1"/>
  <c r="AD140" i="21" s="1"/>
  <c r="AE22" i="21" s="1"/>
  <c r="AE140" i="21" s="1"/>
  <c r="AF22" i="21" s="1"/>
  <c r="AF140" i="21" s="1"/>
  <c r="AG22" i="21" s="1"/>
  <c r="AG140" i="21" s="1"/>
  <c r="AH22" i="21" s="1"/>
  <c r="AH140" i="21" s="1"/>
  <c r="AI22" i="21" s="1"/>
  <c r="AI140" i="21" s="1"/>
  <c r="AJ22" i="21" s="1"/>
  <c r="AJ140" i="21" s="1"/>
  <c r="AK22" i="21" s="1"/>
  <c r="AK140" i="21" s="1"/>
  <c r="AL22" i="21" s="1"/>
  <c r="AL140" i="21" s="1"/>
  <c r="AM22" i="21" s="1"/>
  <c r="AM140" i="21" s="1"/>
  <c r="AN22" i="21" s="1"/>
  <c r="AN140" i="21" s="1"/>
  <c r="AO22" i="21" s="1"/>
  <c r="AO140" i="21" s="1"/>
  <c r="AP22" i="21" s="1"/>
  <c r="AP140" i="21" s="1"/>
  <c r="AQ22" i="21" s="1"/>
  <c r="AQ140" i="21" s="1"/>
  <c r="AR22" i="21" s="1"/>
  <c r="AR140" i="21" s="1"/>
  <c r="AS22" i="21" s="1"/>
  <c r="AS140" i="21" s="1"/>
  <c r="AT22" i="21" s="1"/>
  <c r="AT140" i="21" s="1"/>
  <c r="AU22" i="21" s="1"/>
  <c r="AU140" i="21" s="1"/>
  <c r="AV22" i="21" s="1"/>
  <c r="AV140" i="21" s="1"/>
  <c r="AW22" i="21" s="1"/>
  <c r="AW140" i="21" s="1"/>
  <c r="AX22" i="21" s="1"/>
  <c r="AX140" i="21" s="1"/>
  <c r="AY22" i="21" s="1"/>
  <c r="AY140" i="21" s="1"/>
  <c r="AZ22" i="21" s="1"/>
  <c r="AZ140" i="21" s="1"/>
  <c r="BA22" i="21" s="1"/>
  <c r="BA140" i="21" s="1"/>
  <c r="BB22" i="21" s="1"/>
  <c r="BB140" i="21" s="1"/>
  <c r="BC22" i="21" s="1"/>
  <c r="BC140" i="21" s="1"/>
  <c r="BD22" i="21" s="1"/>
  <c r="BD140" i="21" s="1"/>
  <c r="BE22" i="21" s="1"/>
  <c r="BE140" i="21" s="1"/>
  <c r="BF22" i="21" s="1"/>
  <c r="BF140" i="21" s="1"/>
  <c r="BG22" i="21" s="1"/>
  <c r="BG140" i="21" s="1"/>
  <c r="BH22" i="21" s="1"/>
  <c r="BH140" i="21" s="1"/>
  <c r="BI22" i="21" s="1"/>
  <c r="BI140" i="21" s="1"/>
  <c r="BJ22" i="21" s="1"/>
  <c r="BJ140" i="21" s="1"/>
  <c r="BK22" i="21" s="1"/>
  <c r="BK140" i="21" s="1"/>
  <c r="BL22" i="21" s="1"/>
  <c r="BL140" i="21" s="1"/>
  <c r="BM22" i="21" s="1"/>
  <c r="BM140" i="21" s="1"/>
  <c r="BN22" i="21" s="1"/>
  <c r="BN140" i="21" s="1"/>
  <c r="BO22" i="21" s="1"/>
  <c r="BO140" i="21" s="1"/>
  <c r="BP22" i="21" s="1"/>
  <c r="BP140" i="21" s="1"/>
  <c r="BQ22" i="21" s="1"/>
  <c r="BQ140" i="21" s="1"/>
  <c r="BR22" i="21" s="1"/>
  <c r="BR140" i="21" s="1"/>
  <c r="BS22" i="21" s="1"/>
  <c r="BS140" i="21" s="1"/>
  <c r="BT22" i="21" s="1"/>
  <c r="BT140" i="21" s="1"/>
  <c r="BU22" i="21" s="1"/>
  <c r="BU140" i="21" s="1"/>
  <c r="AY109" i="21"/>
  <c r="AW109" i="21"/>
  <c r="AL90" i="21"/>
  <c r="AM90" i="21"/>
  <c r="BN90" i="21"/>
  <c r="BP90" i="21"/>
  <c r="BR90" i="21"/>
  <c r="BG90" i="21"/>
  <c r="BE90" i="21"/>
  <c r="Z177" i="21"/>
  <c r="AI83" i="21"/>
  <c r="AD90" i="21"/>
  <c r="AD109" i="21"/>
  <c r="AA131" i="21"/>
  <c r="AB13" i="21" s="1"/>
  <c r="AA133" i="21"/>
  <c r="AB15" i="21" s="1"/>
  <c r="AA14" i="21"/>
  <c r="V81" i="21"/>
  <c r="V86" i="3"/>
  <c r="W109" i="21"/>
  <c r="W109" i="3"/>
  <c r="W113" i="3"/>
  <c r="W98" i="21"/>
  <c r="W115" i="3"/>
  <c r="W118" i="3"/>
  <c r="W110" i="3"/>
  <c r="W83" i="21"/>
  <c r="W90" i="21"/>
  <c r="AA156" i="21" l="1"/>
  <c r="AB38" i="21" s="1"/>
  <c r="AA154" i="21"/>
  <c r="AB36" i="21" s="1"/>
  <c r="AA155" i="21"/>
  <c r="AB37" i="21" s="1"/>
  <c r="AA160" i="21"/>
  <c r="AB42" i="21" s="1"/>
  <c r="AA157" i="21"/>
  <c r="AB39" i="21" s="1"/>
  <c r="AA158" i="21"/>
  <c r="AB40" i="21" s="1"/>
  <c r="AB41" i="21"/>
  <c r="AB159" i="21" s="1"/>
  <c r="AD141" i="21"/>
  <c r="AE23" i="21" s="1"/>
  <c r="AE141" i="21" s="1"/>
  <c r="AF23" i="21" s="1"/>
  <c r="AF141" i="21" s="1"/>
  <c r="AG23" i="21" s="1"/>
  <c r="AG141" i="21" s="1"/>
  <c r="AH23" i="21" s="1"/>
  <c r="AH141" i="21" s="1"/>
  <c r="AI23" i="21" s="1"/>
  <c r="AI141" i="21" s="1"/>
  <c r="AJ23" i="21" s="1"/>
  <c r="AJ141" i="21" s="1"/>
  <c r="AK23" i="21" s="1"/>
  <c r="AK141" i="21" s="1"/>
  <c r="AL23" i="21" s="1"/>
  <c r="AL141" i="21" s="1"/>
  <c r="AM23" i="21" s="1"/>
  <c r="AM141" i="21" s="1"/>
  <c r="AN23" i="21" s="1"/>
  <c r="AN141" i="21" s="1"/>
  <c r="AO23" i="21" s="1"/>
  <c r="AO141" i="21" s="1"/>
  <c r="AP23" i="21" s="1"/>
  <c r="AP141" i="21" s="1"/>
  <c r="AQ23" i="21" s="1"/>
  <c r="AQ141" i="21" s="1"/>
  <c r="AR23" i="21" s="1"/>
  <c r="AR141" i="21" s="1"/>
  <c r="AS23" i="21" s="1"/>
  <c r="AS141" i="21" s="1"/>
  <c r="AT23" i="21" s="1"/>
  <c r="AT141" i="21" s="1"/>
  <c r="AU23" i="21" s="1"/>
  <c r="AU141" i="21" s="1"/>
  <c r="AV23" i="21" s="1"/>
  <c r="AV141" i="21" s="1"/>
  <c r="AW23" i="21" s="1"/>
  <c r="AW141" i="21" s="1"/>
  <c r="AX23" i="21" s="1"/>
  <c r="AX141" i="21" s="1"/>
  <c r="AY23" i="21" s="1"/>
  <c r="AY141" i="21" s="1"/>
  <c r="AZ23" i="21" s="1"/>
  <c r="AZ141" i="21" s="1"/>
  <c r="BA23" i="21" s="1"/>
  <c r="BA141" i="21" s="1"/>
  <c r="BB23" i="21" s="1"/>
  <c r="BB141" i="21" s="1"/>
  <c r="BC23" i="21" s="1"/>
  <c r="BC141" i="21" s="1"/>
  <c r="BD23" i="21" s="1"/>
  <c r="BD141" i="21" s="1"/>
  <c r="BE23" i="21" s="1"/>
  <c r="BE141" i="21" s="1"/>
  <c r="BF23" i="21" s="1"/>
  <c r="BF141" i="21" s="1"/>
  <c r="BG23" i="21" s="1"/>
  <c r="BG141" i="21" s="1"/>
  <c r="BH23" i="21" s="1"/>
  <c r="BH141" i="21" s="1"/>
  <c r="BI23" i="21" s="1"/>
  <c r="BI141" i="21" s="1"/>
  <c r="BJ23" i="21" s="1"/>
  <c r="BJ141" i="21" s="1"/>
  <c r="BK23" i="21" s="1"/>
  <c r="BK141" i="21" s="1"/>
  <c r="BL23" i="21" s="1"/>
  <c r="BL141" i="21" s="1"/>
  <c r="BM23" i="21" s="1"/>
  <c r="BM141" i="21" s="1"/>
  <c r="BN23" i="21" s="1"/>
  <c r="BN141" i="21" s="1"/>
  <c r="BO23" i="21" s="1"/>
  <c r="BO141" i="21" s="1"/>
  <c r="BP23" i="21" s="1"/>
  <c r="BP141" i="21" s="1"/>
  <c r="BQ23" i="21" s="1"/>
  <c r="BQ141" i="21" s="1"/>
  <c r="BR23" i="21" s="1"/>
  <c r="BR141" i="21" s="1"/>
  <c r="BS23" i="21" s="1"/>
  <c r="BS141" i="21" s="1"/>
  <c r="BT23" i="21" s="1"/>
  <c r="BT141" i="21" s="1"/>
  <c r="BU23" i="21" s="1"/>
  <c r="BU141" i="21" s="1"/>
  <c r="AB67" i="21"/>
  <c r="AB185" i="21" s="1"/>
  <c r="AA182" i="21"/>
  <c r="AB64" i="21" s="1"/>
  <c r="AA183" i="21"/>
  <c r="AB65" i="21" s="1"/>
  <c r="Z143" i="21"/>
  <c r="AB66" i="21"/>
  <c r="AB184" i="21" s="1"/>
  <c r="AA27" i="21"/>
  <c r="AA25" i="21" s="1"/>
  <c r="Z162" i="21"/>
  <c r="AA178" i="21"/>
  <c r="AB60" i="21" s="1"/>
  <c r="AA59" i="21"/>
  <c r="AA177" i="21" s="1"/>
  <c r="Z176" i="21"/>
  <c r="AA163" i="21"/>
  <c r="AA44" i="21"/>
  <c r="Z136" i="21"/>
  <c r="AA12" i="21"/>
  <c r="AA130" i="21" s="1"/>
  <c r="AB12" i="21" s="1"/>
  <c r="AB130" i="21" s="1"/>
  <c r="Z129" i="21"/>
  <c r="AB144" i="21"/>
  <c r="AC26" i="21" s="1"/>
  <c r="AA18" i="21"/>
  <c r="AA137" i="21"/>
  <c r="V97" i="21"/>
  <c r="V90" i="21"/>
  <c r="V89" i="21"/>
  <c r="V83" i="21"/>
  <c r="V98" i="21"/>
  <c r="V108" i="21"/>
  <c r="V119" i="21"/>
  <c r="V109" i="21"/>
  <c r="Z151" i="21"/>
  <c r="AA34" i="21"/>
  <c r="AA152" i="21" s="1"/>
  <c r="AB35" i="21"/>
  <c r="AB153" i="21" s="1"/>
  <c r="AB63" i="21"/>
  <c r="AB181" i="21" s="1"/>
  <c r="AB61" i="21"/>
  <c r="AB179" i="21" s="1"/>
  <c r="AB131" i="21"/>
  <c r="AC13" i="21" s="1"/>
  <c r="AB133" i="21"/>
  <c r="AC15" i="21" s="1"/>
  <c r="AA132" i="21"/>
  <c r="V109" i="3"/>
  <c r="W32" i="3"/>
  <c r="W60" i="3"/>
  <c r="W105" i="3"/>
  <c r="W100" i="3"/>
  <c r="W103" i="3"/>
  <c r="W33" i="3"/>
  <c r="W58" i="3"/>
  <c r="W54" i="3"/>
  <c r="W102" i="3"/>
  <c r="W84" i="3"/>
  <c r="W36" i="3"/>
  <c r="W77" i="3"/>
  <c r="W37" i="3"/>
  <c r="W101" i="3"/>
  <c r="W106" i="3"/>
  <c r="W56" i="3"/>
  <c r="W39" i="3"/>
  <c r="W80" i="3"/>
  <c r="W83" i="3"/>
  <c r="W34" i="3"/>
  <c r="W76" i="3"/>
  <c r="W61" i="3"/>
  <c r="W82" i="3"/>
  <c r="W57" i="3"/>
  <c r="W104" i="3"/>
  <c r="W20" i="3"/>
  <c r="W78" i="3"/>
  <c r="W62" i="3"/>
  <c r="Z135" i="21" l="1"/>
  <c r="AB158" i="21"/>
  <c r="AC40" i="21" s="1"/>
  <c r="AB160" i="21"/>
  <c r="AC42" i="21" s="1"/>
  <c r="AB154" i="21"/>
  <c r="AC36" i="21" s="1"/>
  <c r="AB155" i="21"/>
  <c r="AC37" i="21" s="1"/>
  <c r="AB157" i="21"/>
  <c r="AC39" i="21" s="1"/>
  <c r="AB156" i="21"/>
  <c r="AC38" i="21" s="1"/>
  <c r="AC41" i="21"/>
  <c r="AC159" i="21" s="1"/>
  <c r="AC67" i="21"/>
  <c r="AC185" i="21" s="1"/>
  <c r="AA145" i="21"/>
  <c r="AB27" i="21" s="1"/>
  <c r="AB145" i="21" s="1"/>
  <c r="AC27" i="21" s="1"/>
  <c r="AC145" i="21" s="1"/>
  <c r="AD27" i="21" s="1"/>
  <c r="AD145" i="21" s="1"/>
  <c r="AE27" i="21" s="1"/>
  <c r="AE145" i="21" s="1"/>
  <c r="AF27" i="21" s="1"/>
  <c r="AF145" i="21" s="1"/>
  <c r="AG27" i="21" s="1"/>
  <c r="AG145" i="21" s="1"/>
  <c r="AH27" i="21" s="1"/>
  <c r="AH145" i="21" s="1"/>
  <c r="AI27" i="21" s="1"/>
  <c r="AI145" i="21" s="1"/>
  <c r="AJ27" i="21" s="1"/>
  <c r="AJ145" i="21" s="1"/>
  <c r="AK27" i="21" s="1"/>
  <c r="AK145" i="21" s="1"/>
  <c r="AL27" i="21" s="1"/>
  <c r="AL145" i="21" s="1"/>
  <c r="AM27" i="21" s="1"/>
  <c r="AM145" i="21" s="1"/>
  <c r="AN27" i="21" s="1"/>
  <c r="AN145" i="21" s="1"/>
  <c r="AO27" i="21" s="1"/>
  <c r="AO145" i="21" s="1"/>
  <c r="AP27" i="21" s="1"/>
  <c r="AP145" i="21" s="1"/>
  <c r="AQ27" i="21" s="1"/>
  <c r="AQ145" i="21" s="1"/>
  <c r="AR27" i="21" s="1"/>
  <c r="AR145" i="21" s="1"/>
  <c r="AS27" i="21" s="1"/>
  <c r="AS145" i="21" s="1"/>
  <c r="AT27" i="21" s="1"/>
  <c r="AT145" i="21" s="1"/>
  <c r="AU27" i="21" s="1"/>
  <c r="AU145" i="21" s="1"/>
  <c r="AV27" i="21" s="1"/>
  <c r="AV145" i="21" s="1"/>
  <c r="AW27" i="21" s="1"/>
  <c r="AW145" i="21" s="1"/>
  <c r="AX27" i="21" s="1"/>
  <c r="AX145" i="21" s="1"/>
  <c r="AY27" i="21" s="1"/>
  <c r="AY145" i="21" s="1"/>
  <c r="AZ27" i="21" s="1"/>
  <c r="AZ145" i="21" s="1"/>
  <c r="BA27" i="21" s="1"/>
  <c r="BA145" i="21" s="1"/>
  <c r="BB27" i="21" s="1"/>
  <c r="BB145" i="21" s="1"/>
  <c r="BC27" i="21" s="1"/>
  <c r="BC145" i="21" s="1"/>
  <c r="BD27" i="21" s="1"/>
  <c r="BD145" i="21" s="1"/>
  <c r="BE27" i="21" s="1"/>
  <c r="BE145" i="21" s="1"/>
  <c r="BF27" i="21" s="1"/>
  <c r="BF145" i="21" s="1"/>
  <c r="BG27" i="21" s="1"/>
  <c r="BG145" i="21" s="1"/>
  <c r="BH27" i="21" s="1"/>
  <c r="BH145" i="21" s="1"/>
  <c r="BI27" i="21" s="1"/>
  <c r="BI145" i="21" s="1"/>
  <c r="BJ27" i="21" s="1"/>
  <c r="BJ145" i="21" s="1"/>
  <c r="BK27" i="21" s="1"/>
  <c r="BK145" i="21" s="1"/>
  <c r="BL27" i="21" s="1"/>
  <c r="BL145" i="21" s="1"/>
  <c r="BM27" i="21" s="1"/>
  <c r="BM145" i="21" s="1"/>
  <c r="BN27" i="21" s="1"/>
  <c r="BN145" i="21" s="1"/>
  <c r="BO27" i="21" s="1"/>
  <c r="BO145" i="21" s="1"/>
  <c r="BP27" i="21" s="1"/>
  <c r="BP145" i="21" s="1"/>
  <c r="BQ27" i="21" s="1"/>
  <c r="BQ145" i="21" s="1"/>
  <c r="BR27" i="21" s="1"/>
  <c r="BR145" i="21" s="1"/>
  <c r="BS27" i="21" s="1"/>
  <c r="BS145" i="21" s="1"/>
  <c r="BT27" i="21" s="1"/>
  <c r="BT145" i="21" s="1"/>
  <c r="BU27" i="21" s="1"/>
  <c r="BU145" i="21" s="1"/>
  <c r="AA176" i="21"/>
  <c r="AB182" i="21"/>
  <c r="AC64" i="21" s="1"/>
  <c r="AB183" i="21"/>
  <c r="AC65" i="21" s="1"/>
  <c r="AA58" i="21"/>
  <c r="AA56" i="21" s="1"/>
  <c r="AB29" i="21" s="1"/>
  <c r="AB59" i="21"/>
  <c r="AB177" i="21" s="1"/>
  <c r="AC59" i="21" s="1"/>
  <c r="AC177" i="21" s="1"/>
  <c r="AC66" i="21"/>
  <c r="AC184" i="21" s="1"/>
  <c r="AB178" i="21"/>
  <c r="AC60" i="21" s="1"/>
  <c r="Z127" i="21"/>
  <c r="AA162" i="21"/>
  <c r="AB45" i="21"/>
  <c r="AA11" i="21"/>
  <c r="AA129" i="21"/>
  <c r="AA136" i="21"/>
  <c r="AB19" i="21"/>
  <c r="AC144" i="21"/>
  <c r="AA33" i="21"/>
  <c r="AA17" i="21" s="1"/>
  <c r="V80" i="21"/>
  <c r="AC61" i="21"/>
  <c r="AC179" i="21" s="1"/>
  <c r="AB31" i="21"/>
  <c r="AB149" i="21" s="1"/>
  <c r="AC63" i="21"/>
  <c r="AC181" i="21" s="1"/>
  <c r="AC35" i="21"/>
  <c r="AC153" i="21" s="1"/>
  <c r="AC133" i="21"/>
  <c r="AD15" i="21" s="1"/>
  <c r="AC131" i="21"/>
  <c r="AD13" i="21" s="1"/>
  <c r="AB14" i="21"/>
  <c r="AB11" i="21" s="1"/>
  <c r="V20" i="3"/>
  <c r="AB139" i="3"/>
  <c r="AI138" i="3"/>
  <c r="BU140" i="3"/>
  <c r="BL139" i="3"/>
  <c r="AL140" i="3"/>
  <c r="BA139" i="3"/>
  <c r="AX137" i="3"/>
  <c r="AH136" i="3"/>
  <c r="BG133" i="3"/>
  <c r="AL130" i="3"/>
  <c r="BO137" i="3"/>
  <c r="AP136" i="3"/>
  <c r="BF133" i="3"/>
  <c r="AB130" i="3"/>
  <c r="BN137" i="3"/>
  <c r="AO136" i="3"/>
  <c r="BN133" i="3"/>
  <c r="AS130" i="3"/>
  <c r="BM138" i="3"/>
  <c r="AB137" i="3"/>
  <c r="AY135" i="3"/>
  <c r="BS130" i="3"/>
  <c r="BI141" i="3"/>
  <c r="BL137" i="3"/>
  <c r="AL136" i="3"/>
  <c r="BU133" i="3"/>
  <c r="AV132" i="3"/>
  <c r="BA141" i="3"/>
  <c r="BA137" i="3"/>
  <c r="BO135" i="3"/>
  <c r="AR133" i="3"/>
  <c r="AJ138" i="3"/>
  <c r="BL136" i="3"/>
  <c r="AL135" i="3"/>
  <c r="BL132" i="3"/>
  <c r="AR136" i="3"/>
  <c r="AD126" i="3"/>
  <c r="BE139" i="3"/>
  <c r="AJ128" i="3"/>
  <c r="BQ124" i="3"/>
  <c r="BQ137" i="3"/>
  <c r="AZ127" i="3"/>
  <c r="BO124" i="3"/>
  <c r="AP133" i="3"/>
  <c r="AT127" i="3"/>
  <c r="BN124" i="3"/>
  <c r="AV130" i="3"/>
  <c r="AL126" i="3"/>
  <c r="AQ128" i="3"/>
  <c r="BA129" i="3"/>
  <c r="AK126" i="3"/>
  <c r="AR132" i="3"/>
  <c r="AM130" i="3"/>
  <c r="AT125" i="3"/>
  <c r="BN126" i="3"/>
  <c r="AV129" i="3"/>
  <c r="BS132" i="3"/>
  <c r="BT125" i="3"/>
  <c r="AE135" i="3"/>
  <c r="BN140" i="3"/>
  <c r="AN128" i="3"/>
  <c r="BQ129" i="3"/>
  <c r="BC125" i="3"/>
  <c r="AH132" i="3"/>
  <c r="BL140" i="3"/>
  <c r="BS128" i="3"/>
  <c r="AG130" i="3"/>
  <c r="AN126" i="3"/>
  <c r="AE137" i="3"/>
  <c r="AA140" i="3"/>
  <c r="AR140" i="3"/>
  <c r="BR129" i="3"/>
  <c r="BS125" i="3"/>
  <c r="AZ132" i="3"/>
  <c r="AW141" i="3"/>
  <c r="BA128" i="3"/>
  <c r="BK127" i="3"/>
  <c r="AN125" i="3"/>
  <c r="AU137" i="3"/>
  <c r="AQ140" i="3"/>
  <c r="AM133" i="3"/>
  <c r="AG129" i="3"/>
  <c r="AT132" i="3"/>
  <c r="BL126" i="3"/>
  <c r="BC137" i="3"/>
  <c r="AY140" i="3"/>
  <c r="AM125" i="3"/>
  <c r="AM128" i="3"/>
  <c r="AB124" i="3"/>
  <c r="AU126" i="3"/>
  <c r="BM125" i="3"/>
  <c r="AN140" i="3"/>
  <c r="AT128" i="3"/>
  <c r="BS140" i="3"/>
  <c r="AF122" i="3"/>
  <c r="AK123" i="3"/>
  <c r="AF123" i="3"/>
  <c r="AH134" i="3"/>
  <c r="AF127" i="3"/>
  <c r="AX132" i="3"/>
  <c r="BB129" i="3"/>
  <c r="AD122" i="3"/>
  <c r="AC134" i="3"/>
  <c r="BI128" i="3"/>
  <c r="BB126" i="3"/>
  <c r="BI127" i="3"/>
  <c r="AJ129" i="3"/>
  <c r="AU135" i="3"/>
  <c r="AF141" i="3"/>
  <c r="AV124" i="3"/>
  <c r="BP128" i="3"/>
  <c r="AE123" i="3"/>
  <c r="BP138" i="3"/>
  <c r="AA138" i="3"/>
  <c r="BM140" i="3"/>
  <c r="BD139" i="3"/>
  <c r="AD140" i="3"/>
  <c r="AC139" i="3"/>
  <c r="AO137" i="3"/>
  <c r="BU135" i="3"/>
  <c r="AX133" i="3"/>
  <c r="AC130" i="3"/>
  <c r="BF137" i="3"/>
  <c r="AG136" i="3"/>
  <c r="AW133" i="3"/>
  <c r="BP141" i="3"/>
  <c r="BE137" i="3"/>
  <c r="AF136" i="3"/>
  <c r="BE133" i="3"/>
  <c r="AJ130" i="3"/>
  <c r="BA138" i="3"/>
  <c r="BO136" i="3"/>
  <c r="AP135" i="3"/>
  <c r="BJ130" i="3"/>
  <c r="AC140" i="3"/>
  <c r="BB137" i="3"/>
  <c r="AC136" i="3"/>
  <c r="BL133" i="3"/>
  <c r="AL132" i="3"/>
  <c r="BM139" i="3"/>
  <c r="AR137" i="3"/>
  <c r="BF135" i="3"/>
  <c r="AI133" i="3"/>
  <c r="BS138" i="3"/>
  <c r="BB136" i="3"/>
  <c r="AC135" i="3"/>
  <c r="BB132" i="3"/>
  <c r="BQ133" i="3"/>
  <c r="BG125" i="3"/>
  <c r="BH138" i="3"/>
  <c r="BA127" i="3"/>
  <c r="BA124" i="3"/>
  <c r="BD135" i="3"/>
  <c r="AD127" i="3"/>
  <c r="AY124" i="3"/>
  <c r="BM132" i="3"/>
  <c r="AC127" i="3"/>
  <c r="AX124" i="3"/>
  <c r="BG129" i="3"/>
  <c r="BO125" i="3"/>
  <c r="BT127" i="3"/>
  <c r="AE129" i="3"/>
  <c r="BU126" i="3"/>
  <c r="AE130" i="3"/>
  <c r="AY129" i="3"/>
  <c r="AD125" i="3"/>
  <c r="AC125" i="3"/>
  <c r="BL129" i="3"/>
  <c r="AW132" i="3"/>
  <c r="AN127" i="3"/>
  <c r="BC136" i="3"/>
  <c r="AY139" i="3"/>
  <c r="BD128" i="3"/>
  <c r="AZ124" i="3"/>
  <c r="BS126" i="3"/>
  <c r="AL141" i="3"/>
  <c r="AG141" i="3"/>
  <c r="BE129" i="3"/>
  <c r="BC132" i="3"/>
  <c r="BG127" i="3"/>
  <c r="BC138" i="3"/>
  <c r="AQ141" i="3"/>
  <c r="AW128" i="3"/>
  <c r="BP124" i="3"/>
  <c r="BM127" i="3"/>
  <c r="BB141" i="3"/>
  <c r="AP141" i="3"/>
  <c r="AA128" i="3"/>
  <c r="AP130" i="3"/>
  <c r="BD126" i="3"/>
  <c r="AE139" i="3"/>
  <c r="BG141" i="3"/>
  <c r="BC139" i="3"/>
  <c r="AU129" i="3"/>
  <c r="AE132" i="3"/>
  <c r="AP132" i="3"/>
  <c r="AM139" i="3"/>
  <c r="BO141" i="3"/>
  <c r="BG132" i="3"/>
  <c r="BC128" i="3"/>
  <c r="AR125" i="3"/>
  <c r="AO127" i="3"/>
  <c r="AY127" i="3"/>
  <c r="BD141" i="3"/>
  <c r="BK128" i="3"/>
  <c r="AQ139" i="3"/>
  <c r="AB122" i="3"/>
  <c r="AD123" i="3"/>
  <c r="AG134" i="3"/>
  <c r="AI140" i="3"/>
  <c r="AG132" i="3"/>
  <c r="AR141" i="3"/>
  <c r="BT129" i="3"/>
  <c r="AG124" i="3"/>
  <c r="AZ141" i="3"/>
  <c r="BH126" i="3"/>
  <c r="BJ140" i="3"/>
  <c r="AJ122" i="3"/>
  <c r="AF134" i="3"/>
  <c r="AL125" i="3"/>
  <c r="BA126" i="3"/>
  <c r="BD124" i="3"/>
  <c r="AU128" i="3"/>
  <c r="BC124" i="3"/>
  <c r="BK135" i="3"/>
  <c r="AN132" i="3"/>
  <c r="AG126" i="3"/>
  <c r="AB140" i="3"/>
  <c r="AI139" i="3"/>
  <c r="AH139" i="3"/>
  <c r="BE140" i="3"/>
  <c r="AV139" i="3"/>
  <c r="BR139" i="3"/>
  <c r="BU138" i="3"/>
  <c r="AF137" i="3"/>
  <c r="BL135" i="3"/>
  <c r="AO133" i="3"/>
  <c r="BA140" i="3"/>
  <c r="AW137" i="3"/>
  <c r="BT135" i="3"/>
  <c r="AN133" i="3"/>
  <c r="AS140" i="3"/>
  <c r="AV137" i="3"/>
  <c r="BS136" i="3"/>
  <c r="AV133" i="3"/>
  <c r="AA130" i="3"/>
  <c r="AN138" i="3"/>
  <c r="BF136" i="3"/>
  <c r="AG135" i="3"/>
  <c r="BA130" i="3"/>
  <c r="BQ139" i="3"/>
  <c r="AS137" i="3"/>
  <c r="BP135" i="3"/>
  <c r="BB133" i="3"/>
  <c r="AC132" i="3"/>
  <c r="AK139" i="3"/>
  <c r="AI137" i="3"/>
  <c r="AW135" i="3"/>
  <c r="AS141" i="3"/>
  <c r="BR137" i="3"/>
  <c r="AS136" i="3"/>
  <c r="BR133" i="3"/>
  <c r="AS132" i="3"/>
  <c r="AI132" i="3"/>
  <c r="AQ125" i="3"/>
  <c r="AI136" i="3"/>
  <c r="AH127" i="3"/>
  <c r="AK124" i="3"/>
  <c r="AY133" i="3"/>
  <c r="BG126" i="3"/>
  <c r="AI124" i="3"/>
  <c r="BF130" i="3"/>
  <c r="BF126" i="3"/>
  <c r="AH124" i="3"/>
  <c r="AF129" i="3"/>
  <c r="AY125" i="3"/>
  <c r="AH126" i="3"/>
  <c r="BT128" i="3"/>
  <c r="BN125" i="3"/>
  <c r="BQ128" i="3"/>
  <c r="BJ127" i="3"/>
  <c r="BG124" i="3"/>
  <c r="BU128" i="3"/>
  <c r="AS129" i="3"/>
  <c r="AE124" i="3"/>
  <c r="BQ132" i="3"/>
  <c r="AM138" i="3"/>
  <c r="AA141" i="3"/>
  <c r="AB128" i="3"/>
  <c r="BP125" i="3"/>
  <c r="AV127" i="3"/>
  <c r="BC133" i="3"/>
  <c r="BG139" i="3"/>
  <c r="AD129" i="3"/>
  <c r="BO132" i="3"/>
  <c r="AG125" i="3"/>
  <c r="AE140" i="3"/>
  <c r="AB141" i="3"/>
  <c r="BO128" i="3"/>
  <c r="AJ126" i="3"/>
  <c r="BO127" i="3"/>
  <c r="BC135" i="3"/>
  <c r="AO129" i="3"/>
  <c r="AK132" i="3"/>
  <c r="AU140" i="3"/>
  <c r="BF140" i="3"/>
  <c r="BS124" i="3"/>
  <c r="BC140" i="3"/>
  <c r="AI128" i="3"/>
  <c r="BU141" i="3"/>
  <c r="AC123" i="3"/>
  <c r="AT126" i="3"/>
  <c r="AX129" i="3"/>
  <c r="BU129" i="3"/>
  <c r="AM124" i="3"/>
  <c r="AH141" i="3"/>
  <c r="AF132" i="3"/>
  <c r="AE136" i="3"/>
  <c r="BK140" i="3"/>
  <c r="BP139" i="3"/>
  <c r="AA139" i="3"/>
  <c r="BN138" i="3"/>
  <c r="AW140" i="3"/>
  <c r="AN139" i="3"/>
  <c r="BJ139" i="3"/>
  <c r="BE138" i="3"/>
  <c r="BS137" i="3"/>
  <c r="BB135" i="3"/>
  <c r="AF133" i="3"/>
  <c r="AW139" i="3"/>
  <c r="AN137" i="3"/>
  <c r="BJ135" i="3"/>
  <c r="AD133" i="3"/>
  <c r="AS139" i="3"/>
  <c r="AL137" i="3"/>
  <c r="BR135" i="3"/>
  <c r="AL133" i="3"/>
  <c r="BQ141" i="3"/>
  <c r="AB138" i="3"/>
  <c r="AW136" i="3"/>
  <c r="BM133" i="3"/>
  <c r="AR130" i="3"/>
  <c r="AL139" i="3"/>
  <c r="AJ137" i="3"/>
  <c r="BG135" i="3"/>
  <c r="AS133" i="3"/>
  <c r="BR130" i="3"/>
  <c r="BJ138" i="3"/>
  <c r="BM136" i="3"/>
  <c r="AN135" i="3"/>
  <c r="BP140" i="3"/>
  <c r="BI137" i="3"/>
  <c r="AJ136" i="3"/>
  <c r="BI133" i="3"/>
  <c r="AJ132" i="3"/>
  <c r="AD130" i="3"/>
  <c r="AA125" i="3"/>
  <c r="BM135" i="3"/>
  <c r="BI126" i="3"/>
  <c r="BU124" i="3"/>
  <c r="BO130" i="3"/>
  <c r="AQ126" i="3"/>
  <c r="BF124" i="3"/>
  <c r="BH129" i="3"/>
  <c r="AP126" i="3"/>
  <c r="AP124" i="3"/>
  <c r="BR127" i="3"/>
  <c r="AI125" i="3"/>
  <c r="AP137" i="3"/>
  <c r="AY128" i="3"/>
  <c r="AX125" i="3"/>
  <c r="AK127" i="3"/>
  <c r="AL127" i="3"/>
  <c r="AQ124" i="3"/>
  <c r="AX128" i="3"/>
  <c r="AR129" i="3"/>
  <c r="AU125" i="3"/>
  <c r="BE124" i="3"/>
  <c r="BK139" i="3"/>
  <c r="AZ140" i="3"/>
  <c r="BR128" i="3"/>
  <c r="AJ127" i="3"/>
  <c r="BL124" i="3"/>
  <c r="AM135" i="3"/>
  <c r="AI141" i="3"/>
  <c r="AT129" i="3"/>
  <c r="AU124" i="3"/>
  <c r="BE126" i="3"/>
  <c r="AU141" i="3"/>
  <c r="AH129" i="3"/>
  <c r="AL128" i="3"/>
  <c r="BB127" i="3"/>
  <c r="AF125" i="3"/>
  <c r="AM137" i="3"/>
  <c r="AY141" i="3"/>
  <c r="BD129" i="3"/>
  <c r="AM132" i="3"/>
  <c r="AW125" i="3"/>
  <c r="BK141" i="3"/>
  <c r="BG128" i="3"/>
  <c r="AG128" i="3"/>
  <c r="AZ129" i="3"/>
  <c r="AM126" i="3"/>
  <c r="BE125" i="3"/>
  <c r="BS141" i="3"/>
  <c r="AD128" i="3"/>
  <c r="BH127" i="3"/>
  <c r="AP128" i="3"/>
  <c r="BM130" i="3"/>
  <c r="AN124" i="3"/>
  <c r="AE133" i="3"/>
  <c r="AX140" i="3"/>
  <c r="AZ125" i="3"/>
  <c r="AC122" i="3"/>
  <c r="AG122" i="3"/>
  <c r="AA123" i="3"/>
  <c r="AK134" i="3"/>
  <c r="AD134" i="3"/>
  <c r="AE134" i="3"/>
  <c r="AQ138" i="3"/>
  <c r="AT140" i="3"/>
  <c r="BP133" i="3"/>
  <c r="BO133" i="3"/>
  <c r="AH135" i="3"/>
  <c r="BH135" i="3"/>
  <c r="AV136" i="3"/>
  <c r="BJ137" i="3"/>
  <c r="BU136" i="3"/>
  <c r="BI125" i="3"/>
  <c r="AT135" i="3"/>
  <c r="AN130" i="3"/>
  <c r="AW130" i="3"/>
  <c r="AW126" i="3"/>
  <c r="AP139" i="3"/>
  <c r="AR126" i="3"/>
  <c r="AV125" i="3"/>
  <c r="AO124" i="3"/>
  <c r="AH123" i="3"/>
  <c r="BH139" i="3"/>
  <c r="BO138" i="3"/>
  <c r="BF138" i="3"/>
  <c r="AO140" i="3"/>
  <c r="AF139" i="3"/>
  <c r="BB139" i="3"/>
  <c r="AS138" i="3"/>
  <c r="BR136" i="3"/>
  <c r="AS135" i="3"/>
  <c r="BS133" i="3"/>
  <c r="BR138" i="3"/>
  <c r="AD137" i="3"/>
  <c r="BA135" i="3"/>
  <c r="BL130" i="3"/>
  <c r="BQ138" i="3"/>
  <c r="AC137" i="3"/>
  <c r="BI135" i="3"/>
  <c r="AC133" i="3"/>
  <c r="AK140" i="3"/>
  <c r="BM137" i="3"/>
  <c r="AN136" i="3"/>
  <c r="BD133" i="3"/>
  <c r="AI130" i="3"/>
  <c r="BL138" i="3"/>
  <c r="AA137" i="3"/>
  <c r="AX135" i="3"/>
  <c r="AJ133" i="3"/>
  <c r="BI130" i="3"/>
  <c r="AW138" i="3"/>
  <c r="BD136" i="3"/>
  <c r="AD135" i="3"/>
  <c r="BI139" i="3"/>
  <c r="AZ137" i="3"/>
  <c r="AA136" i="3"/>
  <c r="AZ133" i="3"/>
  <c r="AA132" i="3"/>
  <c r="BC127" i="3"/>
  <c r="BR124" i="3"/>
  <c r="BH133" i="3"/>
  <c r="AS126" i="3"/>
  <c r="AS125" i="3"/>
  <c r="BJ129" i="3"/>
  <c r="AA126" i="3"/>
  <c r="AK141" i="3"/>
  <c r="AI129" i="3"/>
  <c r="BQ125" i="3"/>
  <c r="AY137" i="3"/>
  <c r="AR127" i="3"/>
  <c r="BJ124" i="3"/>
  <c r="BT136" i="3"/>
  <c r="BL127" i="3"/>
  <c r="AH125" i="3"/>
  <c r="AX126" i="3"/>
  <c r="BO126" i="3"/>
  <c r="AA124" i="3"/>
  <c r="BN128" i="3"/>
  <c r="AR124" i="3"/>
  <c r="BK126" i="3"/>
  <c r="AO126" i="3"/>
  <c r="AE141" i="3"/>
  <c r="BF139" i="3"/>
  <c r="BM129" i="3"/>
  <c r="AO130" i="3"/>
  <c r="AF126" i="3"/>
  <c r="BK136" i="3"/>
  <c r="AV140" i="3"/>
  <c r="AA129" i="3"/>
  <c r="BK125" i="3"/>
  <c r="AQ132" i="3"/>
  <c r="BT140" i="3"/>
  <c r="BH132" i="3"/>
  <c r="BJ128" i="3"/>
  <c r="AF130" i="3"/>
  <c r="AV126" i="3"/>
  <c r="BK138" i="3"/>
  <c r="AJ141" i="3"/>
  <c r="AB129" i="3"/>
  <c r="BK124" i="3"/>
  <c r="AG127" i="3"/>
  <c r="AN141" i="3"/>
  <c r="BF129" i="3"/>
  <c r="AV128" i="3"/>
  <c r="AJ125" i="3"/>
  <c r="AW127" i="3"/>
  <c r="AP127" i="3"/>
  <c r="AV141" i="3"/>
  <c r="AC129" i="3"/>
  <c r="AU136" i="3"/>
  <c r="BO129" i="3"/>
  <c r="BH130" i="3"/>
  <c r="BD125" i="3"/>
  <c r="AM136" i="3"/>
  <c r="BN141" i="3"/>
  <c r="BQ130" i="3"/>
  <c r="AA122" i="3"/>
  <c r="AE122" i="3"/>
  <c r="AB123" i="3"/>
  <c r="AB134" i="3"/>
  <c r="AA134" i="3"/>
  <c r="BT139" i="3"/>
  <c r="BG137" i="3"/>
  <c r="AD138" i="3"/>
  <c r="AC138" i="3"/>
  <c r="BO139" i="3"/>
  <c r="AU127" i="3"/>
  <c r="BS135" i="3"/>
  <c r="AB136" i="3"/>
  <c r="BU132" i="3"/>
  <c r="AT138" i="3"/>
  <c r="BU125" i="3"/>
  <c r="BA132" i="3"/>
  <c r="AX139" i="3"/>
  <c r="AS127" i="3"/>
  <c r="BM126" i="3"/>
  <c r="AZ128" i="3"/>
  <c r="AQ129" i="3"/>
  <c r="AZ139" i="3"/>
  <c r="BG138" i="3"/>
  <c r="AX138" i="3"/>
  <c r="AG140" i="3"/>
  <c r="BT138" i="3"/>
  <c r="AT139" i="3"/>
  <c r="AF138" i="3"/>
  <c r="BI136" i="3"/>
  <c r="AJ135" i="3"/>
  <c r="BN130" i="3"/>
  <c r="BD138" i="3"/>
  <c r="BQ136" i="3"/>
  <c r="AR135" i="3"/>
  <c r="BC130" i="3"/>
  <c r="BB138" i="3"/>
  <c r="BP136" i="3"/>
  <c r="AZ135" i="3"/>
  <c r="BT130" i="3"/>
  <c r="BU139" i="3"/>
  <c r="BD137" i="3"/>
  <c r="AD136" i="3"/>
  <c r="AT133" i="3"/>
  <c r="BN127" i="3"/>
  <c r="AZ138" i="3"/>
  <c r="BN136" i="3"/>
  <c r="AO135" i="3"/>
  <c r="AA133" i="3"/>
  <c r="AZ130" i="3"/>
  <c r="AK138" i="3"/>
  <c r="AT136" i="3"/>
  <c r="BT133" i="3"/>
  <c r="AG139" i="3"/>
  <c r="AQ137" i="3"/>
  <c r="BN135" i="3"/>
  <c r="AQ133" i="3"/>
  <c r="BP130" i="3"/>
  <c r="AI127" i="3"/>
  <c r="BB124" i="3"/>
  <c r="BP129" i="3"/>
  <c r="AC126" i="3"/>
  <c r="BQ140" i="3"/>
  <c r="AN129" i="3"/>
  <c r="BR125" i="3"/>
  <c r="AG138" i="3"/>
  <c r="BB128" i="3"/>
  <c r="BA125" i="3"/>
  <c r="AK135" i="3"/>
  <c r="AA127" i="3"/>
  <c r="AT124" i="3"/>
  <c r="AB135" i="3"/>
  <c r="AQ127" i="3"/>
  <c r="BI124" i="3"/>
  <c r="AG137" i="3"/>
  <c r="AY126" i="3"/>
  <c r="BA136" i="3"/>
  <c r="AK128" i="3"/>
  <c r="BH125" i="3"/>
  <c r="AM127" i="3"/>
  <c r="BQ127" i="3"/>
  <c r="BD140" i="3"/>
  <c r="BH140" i="3"/>
  <c r="AM129" i="3"/>
  <c r="BK132" i="3"/>
  <c r="AX127" i="3"/>
  <c r="AU138" i="3"/>
  <c r="BE128" i="3"/>
  <c r="BH124" i="3"/>
  <c r="BU127" i="3"/>
  <c r="AT141" i="3"/>
  <c r="AO141" i="3"/>
  <c r="BR140" i="3"/>
  <c r="AW129" i="3"/>
  <c r="AB132" i="3"/>
  <c r="BP127" i="3"/>
  <c r="AM140" i="3"/>
  <c r="AO128" i="3"/>
  <c r="BI129" i="3"/>
  <c r="AE126" i="3"/>
  <c r="BI132" i="3"/>
  <c r="BE141" i="3"/>
  <c r="BP126" i="3"/>
  <c r="BL128" i="3"/>
  <c r="AZ126" i="3"/>
  <c r="AO132" i="3"/>
  <c r="BR132" i="3"/>
  <c r="BM141" i="3"/>
  <c r="AJ124" i="3"/>
  <c r="BL141" i="3"/>
  <c r="AL129" i="3"/>
  <c r="BD132" i="3"/>
  <c r="BT126" i="3"/>
  <c r="BK137" i="3"/>
  <c r="BG140" i="3"/>
  <c r="AE127" i="3"/>
  <c r="AK122" i="3"/>
  <c r="AG123" i="3"/>
  <c r="AJ134" i="3"/>
  <c r="AJ123" i="3"/>
  <c r="AJ139" i="3"/>
  <c r="AQ136" i="3"/>
  <c r="AY136" i="3"/>
  <c r="AX136" i="3"/>
  <c r="AK137" i="3"/>
  <c r="BU137" i="3"/>
  <c r="AH130" i="3"/>
  <c r="AV138" i="3"/>
  <c r="AX130" i="3"/>
  <c r="AP125" i="3"/>
  <c r="BS127" i="3"/>
  <c r="AC124" i="3"/>
  <c r="AU133" i="3"/>
  <c r="AM141" i="3"/>
  <c r="AK129" i="3"/>
  <c r="AX141" i="3"/>
  <c r="BF141" i="3"/>
  <c r="BH141" i="3"/>
  <c r="AI134" i="3"/>
  <c r="W134" i="3" s="1"/>
  <c r="AR139" i="3"/>
  <c r="AY138" i="3"/>
  <c r="AP138" i="3"/>
  <c r="AF140" i="3"/>
  <c r="BB140" i="3"/>
  <c r="AC141" i="3"/>
  <c r="BP137" i="3"/>
  <c r="AZ136" i="3"/>
  <c r="AA135" i="3"/>
  <c r="BD130" i="3"/>
  <c r="AR138" i="3"/>
  <c r="BH136" i="3"/>
  <c r="AI135" i="3"/>
  <c r="AT130" i="3"/>
  <c r="AO138" i="3"/>
  <c r="BG136" i="3"/>
  <c r="AQ135" i="3"/>
  <c r="BK130" i="3"/>
  <c r="AO139" i="3"/>
  <c r="AT137" i="3"/>
  <c r="BQ135" i="3"/>
  <c r="AK133" i="3"/>
  <c r="BD127" i="3"/>
  <c r="AL138" i="3"/>
  <c r="BE136" i="3"/>
  <c r="AF135" i="3"/>
  <c r="BN132" i="3"/>
  <c r="AQ130" i="3"/>
  <c r="BT137" i="3"/>
  <c r="AK136" i="3"/>
  <c r="BJ133" i="3"/>
  <c r="BI138" i="3"/>
  <c r="AH137" i="3"/>
  <c r="BE135" i="3"/>
  <c r="AH133" i="3"/>
  <c r="BG130" i="3"/>
  <c r="BJ126" i="3"/>
  <c r="AL124" i="3"/>
  <c r="AP129" i="3"/>
  <c r="BF125" i="3"/>
  <c r="AD139" i="3"/>
  <c r="BH128" i="3"/>
  <c r="BB125" i="3"/>
  <c r="BH137" i="3"/>
  <c r="W137" i="3" s="1"/>
  <c r="AF128" i="3"/>
  <c r="AK125" i="3"/>
  <c r="AG133" i="3"/>
  <c r="BR126" i="3"/>
  <c r="AD124" i="3"/>
  <c r="BJ132" i="3"/>
  <c r="BQ126" i="3"/>
  <c r="AS124" i="3"/>
  <c r="BJ136" i="3"/>
  <c r="AI126" i="3"/>
  <c r="BS129" i="3"/>
  <c r="AS128" i="3"/>
  <c r="AB127" i="3"/>
  <c r="BP132" i="3"/>
  <c r="AD141" i="3"/>
  <c r="BT141" i="3"/>
  <c r="AW124" i="3"/>
  <c r="BC129" i="3"/>
  <c r="BF132" i="3"/>
  <c r="BM124" i="3"/>
  <c r="BS139" i="3"/>
  <c r="AE128" i="3"/>
  <c r="AB126" i="3"/>
  <c r="BF127" i="3"/>
  <c r="BK133" i="3"/>
  <c r="BN139" i="3"/>
  <c r="AE138" i="3"/>
  <c r="BN129" i="3"/>
  <c r="AU132" i="3"/>
  <c r="AO125" i="3"/>
  <c r="BC141" i="3"/>
  <c r="BF128" i="3"/>
  <c r="AB125" i="3"/>
  <c r="BE127" i="3"/>
  <c r="W127" i="3" s="1"/>
  <c r="BJ141" i="3"/>
  <c r="AH140" i="3"/>
  <c r="BC126" i="3"/>
  <c r="W126" i="3" s="1"/>
  <c r="AR128" i="3"/>
  <c r="BU130" i="3"/>
  <c r="AF124" i="3"/>
  <c r="BR141" i="3"/>
  <c r="W141" i="3" s="1"/>
  <c r="AP140" i="3"/>
  <c r="BE130" i="3"/>
  <c r="BO140" i="3"/>
  <c r="BK129" i="3"/>
  <c r="W129" i="3" s="1"/>
  <c r="AD132" i="3"/>
  <c r="AY132" i="3"/>
  <c r="AU139" i="3"/>
  <c r="W139" i="3" s="1"/>
  <c r="AJ140" i="3"/>
  <c r="BL125" i="3"/>
  <c r="W136" i="3"/>
  <c r="AH122" i="3"/>
  <c r="AI123" i="3"/>
  <c r="W123" i="3" s="1"/>
  <c r="AH138" i="3"/>
  <c r="W138" i="3" s="1"/>
  <c r="BI140" i="3"/>
  <c r="W140" i="3" s="1"/>
  <c r="AU130" i="3"/>
  <c r="AK130" i="3"/>
  <c r="BB130" i="3"/>
  <c r="AB133" i="3"/>
  <c r="BE132" i="3"/>
  <c r="BA133" i="3"/>
  <c r="W133" i="3" s="1"/>
  <c r="AV135" i="3"/>
  <c r="W135" i="3" s="1"/>
  <c r="AH128" i="3"/>
  <c r="BT132" i="3"/>
  <c r="W132" i="3" s="1"/>
  <c r="BJ125" i="3"/>
  <c r="BM128" i="3"/>
  <c r="BT124" i="3"/>
  <c r="W124" i="3" s="1"/>
  <c r="AC128" i="3"/>
  <c r="W128" i="3" s="1"/>
  <c r="AY130" i="3"/>
  <c r="W130" i="3" s="1"/>
  <c r="AE125" i="3"/>
  <c r="W125" i="3" s="1"/>
  <c r="AI122" i="3"/>
  <c r="W122" i="3" s="1"/>
  <c r="AC155" i="21" l="1"/>
  <c r="AD37" i="21" s="1"/>
  <c r="AC156" i="21"/>
  <c r="AD38" i="21" s="1"/>
  <c r="AC154" i="21"/>
  <c r="AD36" i="21" s="1"/>
  <c r="AC160" i="21"/>
  <c r="AD42" i="21" s="1"/>
  <c r="AC158" i="21"/>
  <c r="AD40" i="21" s="1"/>
  <c r="AC157" i="21"/>
  <c r="AD39" i="21" s="1"/>
  <c r="AD41" i="21"/>
  <c r="AD159" i="21" s="1"/>
  <c r="AD67" i="21"/>
  <c r="AD185" i="21" s="1"/>
  <c r="AB58" i="21"/>
  <c r="AB56" i="21" s="1"/>
  <c r="AA143" i="21"/>
  <c r="AC182" i="21"/>
  <c r="AD64" i="21" s="1"/>
  <c r="AD182" i="21" s="1"/>
  <c r="AC183" i="21"/>
  <c r="AD65" i="21" s="1"/>
  <c r="AD66" i="21"/>
  <c r="AD184" i="21" s="1"/>
  <c r="AB176" i="21"/>
  <c r="AC178" i="21"/>
  <c r="AD60" i="21" s="1"/>
  <c r="AA9" i="21"/>
  <c r="AA8" i="21" s="1"/>
  <c r="AB163" i="21"/>
  <c r="AB44" i="21"/>
  <c r="AD26" i="21"/>
  <c r="AD35" i="21"/>
  <c r="AD153" i="21" s="1"/>
  <c r="AA151" i="21"/>
  <c r="AB34" i="21"/>
  <c r="AB152" i="21" s="1"/>
  <c r="AB147" i="21"/>
  <c r="AB143" i="21" s="1"/>
  <c r="AB25" i="21"/>
  <c r="AB18" i="21"/>
  <c r="AB137" i="21"/>
  <c r="AD63" i="21"/>
  <c r="AD181" i="21" s="1"/>
  <c r="AC58" i="21"/>
  <c r="AD59" i="21"/>
  <c r="AD177" i="21" s="1"/>
  <c r="AC31" i="21"/>
  <c r="AC149" i="21" s="1"/>
  <c r="AD61" i="21"/>
  <c r="AD179" i="21" s="1"/>
  <c r="AD131" i="21"/>
  <c r="AE13" i="21" s="1"/>
  <c r="AD133" i="21"/>
  <c r="AE15" i="21" s="1"/>
  <c r="AB132" i="21"/>
  <c r="AC14" i="21" s="1"/>
  <c r="AC12" i="21"/>
  <c r="AC130" i="21" s="1"/>
  <c r="V132" i="3"/>
  <c r="AB143" i="3"/>
  <c r="AD143" i="3"/>
  <c r="AJ143" i="3"/>
  <c r="AH143" i="3"/>
  <c r="AG143" i="3"/>
  <c r="AI143" i="3"/>
  <c r="AK143" i="3"/>
  <c r="AF143" i="3"/>
  <c r="AC143" i="3"/>
  <c r="AE143" i="3"/>
  <c r="AA143" i="3"/>
  <c r="W143" i="3"/>
  <c r="AD157" i="21" l="1"/>
  <c r="AE39" i="21" s="1"/>
  <c r="AD160" i="21"/>
  <c r="AE42" i="21" s="1"/>
  <c r="AD156" i="21"/>
  <c r="AE38" i="21" s="1"/>
  <c r="AD155" i="21"/>
  <c r="AE37" i="21" s="1"/>
  <c r="AD154" i="21"/>
  <c r="AE36" i="21" s="1"/>
  <c r="AA135" i="21"/>
  <c r="AA127" i="21" s="1"/>
  <c r="AD158" i="21"/>
  <c r="AE40" i="21" s="1"/>
  <c r="AE41" i="21"/>
  <c r="AE159" i="21" s="1"/>
  <c r="AE67" i="21"/>
  <c r="AE185" i="21" s="1"/>
  <c r="AE64" i="21"/>
  <c r="AD183" i="21"/>
  <c r="AE65" i="21" s="1"/>
  <c r="AC176" i="21"/>
  <c r="AE66" i="21"/>
  <c r="AE184" i="21" s="1"/>
  <c r="AD178" i="21"/>
  <c r="AB162" i="21"/>
  <c r="AC45" i="21"/>
  <c r="AB33" i="21"/>
  <c r="AB17" i="21" s="1"/>
  <c r="AB9" i="21" s="1"/>
  <c r="AB8" i="21" s="1"/>
  <c r="AB136" i="21"/>
  <c r="AC19" i="21"/>
  <c r="AD144" i="21"/>
  <c r="AC29" i="21"/>
  <c r="AD58" i="21"/>
  <c r="AE59" i="21"/>
  <c r="AE177" i="21" s="1"/>
  <c r="AC56" i="21"/>
  <c r="AD31" i="21"/>
  <c r="AD149" i="21" s="1"/>
  <c r="AE61" i="21"/>
  <c r="AE179" i="21" s="1"/>
  <c r="AE35" i="21"/>
  <c r="AE153" i="21" s="1"/>
  <c r="AE63" i="21"/>
  <c r="AE181" i="21" s="1"/>
  <c r="AB129" i="21"/>
  <c r="AE133" i="21"/>
  <c r="AF15" i="21" s="1"/>
  <c r="AC132" i="21"/>
  <c r="AD14" i="21" s="1"/>
  <c r="AE131" i="21"/>
  <c r="AF13" i="21" s="1"/>
  <c r="AC11" i="21"/>
  <c r="AE160" i="21" l="1"/>
  <c r="AF42" i="21" s="1"/>
  <c r="AE155" i="21"/>
  <c r="AF37" i="21" s="1"/>
  <c r="AE158" i="21"/>
  <c r="AF40" i="21" s="1"/>
  <c r="AE156" i="21"/>
  <c r="AF38" i="21" s="1"/>
  <c r="AE154" i="21"/>
  <c r="AF36" i="21" s="1"/>
  <c r="AE157" i="21"/>
  <c r="AF39" i="21" s="1"/>
  <c r="AF41" i="21"/>
  <c r="AF159" i="21" s="1"/>
  <c r="AF67" i="21"/>
  <c r="AF185" i="21" s="1"/>
  <c r="AE182" i="21"/>
  <c r="AF64" i="21" s="1"/>
  <c r="AE183" i="21"/>
  <c r="AF65" i="21" s="1"/>
  <c r="AF66" i="21"/>
  <c r="AF184" i="21" s="1"/>
  <c r="AD176" i="21"/>
  <c r="AE60" i="21"/>
  <c r="AE58" i="21" s="1"/>
  <c r="AC163" i="21"/>
  <c r="AC44" i="21"/>
  <c r="AC147" i="21"/>
  <c r="AC143" i="21" s="1"/>
  <c r="AC25" i="21"/>
  <c r="AE26" i="21"/>
  <c r="AF35" i="21"/>
  <c r="AF153" i="21" s="1"/>
  <c r="AC18" i="21"/>
  <c r="AC137" i="21"/>
  <c r="AB151" i="21"/>
  <c r="AB135" i="21" s="1"/>
  <c r="AB127" i="21" s="1"/>
  <c r="AC34" i="21"/>
  <c r="AC152" i="21" s="1"/>
  <c r="AF61" i="21"/>
  <c r="AF179" i="21" s="1"/>
  <c r="AF59" i="21"/>
  <c r="AF177" i="21" s="1"/>
  <c r="AF63" i="21"/>
  <c r="AF181" i="21" s="1"/>
  <c r="AD56" i="21"/>
  <c r="AE31" i="21"/>
  <c r="AE149" i="21" s="1"/>
  <c r="AF131" i="21"/>
  <c r="AG13" i="21" s="1"/>
  <c r="AF133" i="21"/>
  <c r="AG15" i="21" s="1"/>
  <c r="AD132" i="21"/>
  <c r="AE14" i="21" s="1"/>
  <c r="AC129" i="21"/>
  <c r="AD12" i="21"/>
  <c r="AD130" i="21" s="1"/>
  <c r="AF160" i="21" l="1"/>
  <c r="AG42" i="21" s="1"/>
  <c r="AF154" i="21"/>
  <c r="AG36" i="21" s="1"/>
  <c r="AF155" i="21"/>
  <c r="AG37" i="21" s="1"/>
  <c r="AF156" i="21"/>
  <c r="AG38" i="21" s="1"/>
  <c r="AF158" i="21"/>
  <c r="AG40" i="21" s="1"/>
  <c r="AF157" i="21"/>
  <c r="AG39" i="21" s="1"/>
  <c r="AG41" i="21"/>
  <c r="AG159" i="21" s="1"/>
  <c r="AG67" i="21"/>
  <c r="AG185" i="21" s="1"/>
  <c r="AF182" i="21"/>
  <c r="AG64" i="21" s="1"/>
  <c r="AF183" i="21"/>
  <c r="AG65" i="21" s="1"/>
  <c r="AG66" i="21"/>
  <c r="AG184" i="21" s="1"/>
  <c r="AE178" i="21"/>
  <c r="AE176" i="21" s="1"/>
  <c r="AD29" i="21"/>
  <c r="AD25" i="21" s="1"/>
  <c r="AC162" i="21"/>
  <c r="AD45" i="21"/>
  <c r="AG35" i="21"/>
  <c r="AG153" i="21" s="1"/>
  <c r="AC33" i="21"/>
  <c r="AC17" i="21" s="1"/>
  <c r="AC9" i="21" s="1"/>
  <c r="AC8" i="21" s="1"/>
  <c r="AE144" i="21"/>
  <c r="AC136" i="21"/>
  <c r="AD19" i="21"/>
  <c r="AG63" i="21"/>
  <c r="AG181" i="21" s="1"/>
  <c r="AG59" i="21"/>
  <c r="AG177" i="21" s="1"/>
  <c r="AE56" i="21"/>
  <c r="AF31" i="21"/>
  <c r="AF149" i="21" s="1"/>
  <c r="AG61" i="21"/>
  <c r="AG179" i="21" s="1"/>
  <c r="AE132" i="21"/>
  <c r="AF14" i="21" s="1"/>
  <c r="AG131" i="21"/>
  <c r="AH13" i="21" s="1"/>
  <c r="AG133" i="21"/>
  <c r="AH15" i="21" s="1"/>
  <c r="AD11" i="21"/>
  <c r="AG157" i="21" l="1"/>
  <c r="AH39" i="21" s="1"/>
  <c r="AG155" i="21"/>
  <c r="AH37" i="21" s="1"/>
  <c r="AG154" i="21"/>
  <c r="AH36" i="21" s="1"/>
  <c r="AG156" i="21"/>
  <c r="AH38" i="21" s="1"/>
  <c r="AG158" i="21"/>
  <c r="AH40" i="21" s="1"/>
  <c r="AG160" i="21"/>
  <c r="AH42" i="21" s="1"/>
  <c r="AH41" i="21"/>
  <c r="AH159" i="21" s="1"/>
  <c r="AH67" i="21"/>
  <c r="AH185" i="21" s="1"/>
  <c r="AG182" i="21"/>
  <c r="AH64" i="21" s="1"/>
  <c r="AG183" i="21"/>
  <c r="AH65" i="21" s="1"/>
  <c r="AH66" i="21"/>
  <c r="AH184" i="21" s="1"/>
  <c r="AD147" i="21"/>
  <c r="AD143" i="21" s="1"/>
  <c r="AF60" i="21"/>
  <c r="AD163" i="21"/>
  <c r="AD44" i="21"/>
  <c r="AF26" i="21"/>
  <c r="AC151" i="21"/>
  <c r="AC135" i="21" s="1"/>
  <c r="AC127" i="21" s="1"/>
  <c r="AD34" i="21"/>
  <c r="AD18" i="21"/>
  <c r="AD137" i="21"/>
  <c r="AH61" i="21"/>
  <c r="AH179" i="21" s="1"/>
  <c r="AH59" i="21"/>
  <c r="AH177" i="21" s="1"/>
  <c r="AG31" i="21"/>
  <c r="AG149" i="21" s="1"/>
  <c r="AH63" i="21"/>
  <c r="AH181" i="21" s="1"/>
  <c r="AH35" i="21"/>
  <c r="AH153" i="21" s="1"/>
  <c r="AH131" i="21"/>
  <c r="AI13" i="21" s="1"/>
  <c r="AH133" i="21"/>
  <c r="AI15" i="21" s="1"/>
  <c r="AF132" i="21"/>
  <c r="AG14" i="21" s="1"/>
  <c r="AD129" i="21"/>
  <c r="AE12" i="21"/>
  <c r="AE130" i="21" s="1"/>
  <c r="AH157" i="21" l="1"/>
  <c r="AI39" i="21" s="1"/>
  <c r="AH160" i="21"/>
  <c r="AI42" i="21" s="1"/>
  <c r="AH154" i="21"/>
  <c r="AI36" i="21" s="1"/>
  <c r="AH158" i="21"/>
  <c r="AI40" i="21" s="1"/>
  <c r="AH156" i="21"/>
  <c r="AI38" i="21" s="1"/>
  <c r="AH155" i="21"/>
  <c r="AI37" i="21" s="1"/>
  <c r="AI41" i="21"/>
  <c r="AI159" i="21" s="1"/>
  <c r="AI67" i="21"/>
  <c r="AI185" i="21" s="1"/>
  <c r="AH182" i="21"/>
  <c r="AI64" i="21" s="1"/>
  <c r="AE29" i="21"/>
  <c r="AH183" i="21"/>
  <c r="AI65" i="21" s="1"/>
  <c r="AI66" i="21"/>
  <c r="AI184" i="21" s="1"/>
  <c r="AF178" i="21"/>
  <c r="AF176" i="21" s="1"/>
  <c r="AF58" i="21"/>
  <c r="AF56" i="21" s="1"/>
  <c r="AD162" i="21"/>
  <c r="AE45" i="21"/>
  <c r="AD136" i="21"/>
  <c r="AE19" i="21"/>
  <c r="AD152" i="21"/>
  <c r="AD151" i="21" s="1"/>
  <c r="AD33" i="21"/>
  <c r="AD17" i="21" s="1"/>
  <c r="AD9" i="21" s="1"/>
  <c r="AD8" i="21" s="1"/>
  <c r="AI35" i="21"/>
  <c r="AI153" i="21" s="1"/>
  <c r="AF144" i="21"/>
  <c r="AI63" i="21"/>
  <c r="AI181" i="21" s="1"/>
  <c r="AI59" i="21"/>
  <c r="AI177" i="21" s="1"/>
  <c r="AH31" i="21"/>
  <c r="AH149" i="21" s="1"/>
  <c r="AI61" i="21"/>
  <c r="AI179" i="21" s="1"/>
  <c r="AI133" i="21"/>
  <c r="AJ15" i="21" s="1"/>
  <c r="AG132" i="21"/>
  <c r="AH14" i="21" s="1"/>
  <c r="AI131" i="21"/>
  <c r="AJ13" i="21" s="1"/>
  <c r="AE11" i="21"/>
  <c r="AI155" i="21" l="1"/>
  <c r="AJ37" i="21" s="1"/>
  <c r="AI154" i="21"/>
  <c r="AJ36" i="21" s="1"/>
  <c r="AI160" i="21"/>
  <c r="AJ42" i="21" s="1"/>
  <c r="AE147" i="21"/>
  <c r="AF29" i="21" s="1"/>
  <c r="AF147" i="21" s="1"/>
  <c r="AG29" i="21" s="1"/>
  <c r="AG147" i="21" s="1"/>
  <c r="AH29" i="21" s="1"/>
  <c r="AH147" i="21" s="1"/>
  <c r="AI158" i="21"/>
  <c r="AJ40" i="21" s="1"/>
  <c r="AE25" i="21"/>
  <c r="AI156" i="21"/>
  <c r="AJ38" i="21" s="1"/>
  <c r="AJ39" i="21"/>
  <c r="AI157" i="21"/>
  <c r="AJ41" i="21"/>
  <c r="AJ159" i="21" s="1"/>
  <c r="AJ67" i="21"/>
  <c r="AJ185" i="21" s="1"/>
  <c r="AI182" i="21"/>
  <c r="AJ64" i="21" s="1"/>
  <c r="AI183" i="21"/>
  <c r="AJ65" i="21" s="1"/>
  <c r="AJ66" i="21"/>
  <c r="AJ184" i="21" s="1"/>
  <c r="AG60" i="21"/>
  <c r="AG58" i="21" s="1"/>
  <c r="AG56" i="21" s="1"/>
  <c r="AE163" i="21"/>
  <c r="AE44" i="21"/>
  <c r="AD135" i="21"/>
  <c r="AD127" i="21" s="1"/>
  <c r="AE34" i="21"/>
  <c r="AE152" i="21" s="1"/>
  <c r="AE18" i="21"/>
  <c r="AE137" i="21"/>
  <c r="AG26" i="21"/>
  <c r="AI31" i="21"/>
  <c r="AI149" i="21" s="1"/>
  <c r="AJ59" i="21"/>
  <c r="AJ177" i="21" s="1"/>
  <c r="AJ61" i="21"/>
  <c r="AJ179" i="21" s="1"/>
  <c r="AJ63" i="21"/>
  <c r="AJ181" i="21" s="1"/>
  <c r="AJ35" i="21"/>
  <c r="AJ153" i="21" s="1"/>
  <c r="AD174" i="21"/>
  <c r="AJ131" i="21"/>
  <c r="AK13" i="21" s="1"/>
  <c r="AH132" i="21"/>
  <c r="AI14" i="21" s="1"/>
  <c r="AJ133" i="21"/>
  <c r="AK15" i="21" s="1"/>
  <c r="AF12" i="21"/>
  <c r="AF130" i="21" s="1"/>
  <c r="AE129" i="21"/>
  <c r="AJ154" i="21" l="1"/>
  <c r="AK36" i="21" s="1"/>
  <c r="AJ156" i="21"/>
  <c r="AK38" i="21" s="1"/>
  <c r="AE143" i="21"/>
  <c r="AF143" i="21"/>
  <c r="AF25" i="21"/>
  <c r="AJ157" i="21"/>
  <c r="AK39" i="21" s="1"/>
  <c r="AJ160" i="21"/>
  <c r="AK42" i="21" s="1"/>
  <c r="AJ158" i="21"/>
  <c r="AK40" i="21" s="1"/>
  <c r="AJ155" i="21"/>
  <c r="AK37" i="21" s="1"/>
  <c r="AK41" i="21"/>
  <c r="AK159" i="21" s="1"/>
  <c r="AG178" i="21"/>
  <c r="AG176" i="21" s="1"/>
  <c r="AK67" i="21"/>
  <c r="AK185" i="21" s="1"/>
  <c r="AJ182" i="21"/>
  <c r="AK64" i="21" s="1"/>
  <c r="AJ183" i="21"/>
  <c r="AK65" i="21" s="1"/>
  <c r="AK66" i="21"/>
  <c r="AK184" i="21" s="1"/>
  <c r="AE162" i="21"/>
  <c r="AF45" i="21"/>
  <c r="AD126" i="21"/>
  <c r="AI29" i="21"/>
  <c r="AI147" i="21" s="1"/>
  <c r="AE136" i="21"/>
  <c r="AF19" i="21"/>
  <c r="AG25" i="21"/>
  <c r="AG144" i="21"/>
  <c r="AE33" i="21"/>
  <c r="AE17" i="21" s="1"/>
  <c r="AE9" i="21" s="1"/>
  <c r="AE8" i="21" s="1"/>
  <c r="AK61" i="21"/>
  <c r="AK179" i="21" s="1"/>
  <c r="AJ31" i="21"/>
  <c r="AJ149" i="21" s="1"/>
  <c r="AK59" i="21"/>
  <c r="AK177" i="21" s="1"/>
  <c r="AK63" i="21"/>
  <c r="AK181" i="21" s="1"/>
  <c r="AK35" i="21"/>
  <c r="AK153" i="21" s="1"/>
  <c r="AK133" i="21"/>
  <c r="AL15" i="21" s="1"/>
  <c r="AI132" i="21"/>
  <c r="AJ14" i="21" s="1"/>
  <c r="AK131" i="21"/>
  <c r="AL13" i="21" s="1"/>
  <c r="AF11" i="21"/>
  <c r="AK160" i="21" l="1"/>
  <c r="AL42" i="21" s="1"/>
  <c r="AK156" i="21"/>
  <c r="AL38" i="21" s="1"/>
  <c r="AK157" i="21"/>
  <c r="AL39" i="21" s="1"/>
  <c r="AK155" i="21"/>
  <c r="AL37" i="21" s="1"/>
  <c r="AK158" i="21"/>
  <c r="AL40" i="21" s="1"/>
  <c r="AK154" i="21"/>
  <c r="AL36" i="21" s="1"/>
  <c r="AL41" i="21"/>
  <c r="AL159" i="21" s="1"/>
  <c r="AH60" i="21"/>
  <c r="AH58" i="21" s="1"/>
  <c r="AH56" i="21" s="1"/>
  <c r="AL67" i="21"/>
  <c r="AK182" i="21"/>
  <c r="AL64" i="21" s="1"/>
  <c r="AK183" i="21"/>
  <c r="AL65" i="21" s="1"/>
  <c r="AL66" i="21"/>
  <c r="AL184" i="21" s="1"/>
  <c r="AF163" i="21"/>
  <c r="AF44" i="21"/>
  <c r="AE151" i="21"/>
  <c r="AE135" i="21" s="1"/>
  <c r="AE127" i="21" s="1"/>
  <c r="AF34" i="21"/>
  <c r="AF152" i="21" s="1"/>
  <c r="AG143" i="21"/>
  <c r="AH26" i="21"/>
  <c r="AF18" i="21"/>
  <c r="AF137" i="21"/>
  <c r="AL35" i="21"/>
  <c r="AL153" i="21" s="1"/>
  <c r="AK31" i="21"/>
  <c r="AK149" i="21" s="1"/>
  <c r="AL59" i="21"/>
  <c r="AL177" i="21" s="1"/>
  <c r="AL63" i="21"/>
  <c r="AL181" i="21" s="1"/>
  <c r="AL61" i="21"/>
  <c r="AL179" i="21" s="1"/>
  <c r="AE174" i="21"/>
  <c r="AL131" i="21"/>
  <c r="AM13" i="21" s="1"/>
  <c r="AJ132" i="21"/>
  <c r="AK14" i="21" s="1"/>
  <c r="AL133" i="21"/>
  <c r="AM15" i="21" s="1"/>
  <c r="AG12" i="21"/>
  <c r="AG130" i="21" s="1"/>
  <c r="AF129" i="21"/>
  <c r="AL155" i="21" l="1"/>
  <c r="AM37" i="21" s="1"/>
  <c r="AL158" i="21"/>
  <c r="AM40" i="21" s="1"/>
  <c r="AL160" i="21"/>
  <c r="AM42" i="21" s="1"/>
  <c r="AL157" i="21"/>
  <c r="AM39" i="21" s="1"/>
  <c r="AH178" i="21"/>
  <c r="AH176" i="21" s="1"/>
  <c r="AL156" i="21"/>
  <c r="AM38" i="21" s="1"/>
  <c r="AL154" i="21"/>
  <c r="AM36" i="21" s="1"/>
  <c r="AM41" i="21"/>
  <c r="AM159" i="21" s="1"/>
  <c r="AL185" i="21"/>
  <c r="AM67" i="21" s="1"/>
  <c r="AM185" i="21" s="1"/>
  <c r="AN67" i="21" s="1"/>
  <c r="AN185" i="21" s="1"/>
  <c r="AL182" i="21"/>
  <c r="AM64" i="21" s="1"/>
  <c r="AL183" i="21"/>
  <c r="AM65" i="21" s="1"/>
  <c r="AM66" i="21"/>
  <c r="AM184" i="21" s="1"/>
  <c r="AI60" i="21"/>
  <c r="AF162" i="21"/>
  <c r="AG45" i="21"/>
  <c r="AM35" i="21"/>
  <c r="AM153" i="21" s="1"/>
  <c r="AF136" i="21"/>
  <c r="AG19" i="21"/>
  <c r="AE126" i="21"/>
  <c r="AH25" i="21"/>
  <c r="AH144" i="21"/>
  <c r="AF33" i="21"/>
  <c r="AF17" i="21" s="1"/>
  <c r="AF9" i="21" s="1"/>
  <c r="AF8" i="21" s="1"/>
  <c r="AM63" i="21"/>
  <c r="AM181" i="21" s="1"/>
  <c r="AL31" i="21"/>
  <c r="AL149" i="21" s="1"/>
  <c r="AM59" i="21"/>
  <c r="AM177" i="21" s="1"/>
  <c r="AM61" i="21"/>
  <c r="AM179" i="21" s="1"/>
  <c r="AK132" i="21"/>
  <c r="AL14" i="21" s="1"/>
  <c r="AM131" i="21"/>
  <c r="AN13" i="21" s="1"/>
  <c r="AM133" i="21"/>
  <c r="AN15" i="21" s="1"/>
  <c r="AG11" i="21"/>
  <c r="AM156" i="21" l="1"/>
  <c r="AN38" i="21" s="1"/>
  <c r="AM160" i="21"/>
  <c r="AN42" i="21" s="1"/>
  <c r="AM155" i="21"/>
  <c r="AN37" i="21" s="1"/>
  <c r="AM157" i="21"/>
  <c r="AN39" i="21" s="1"/>
  <c r="AM158" i="21"/>
  <c r="AN40" i="21" s="1"/>
  <c r="AM154" i="21"/>
  <c r="AN36" i="21" s="1"/>
  <c r="AN41" i="21"/>
  <c r="AN159" i="21" s="1"/>
  <c r="AO67" i="21"/>
  <c r="AO185" i="21" s="1"/>
  <c r="AM182" i="21"/>
  <c r="AN64" i="21" s="1"/>
  <c r="AM183" i="21"/>
  <c r="AN65" i="21" s="1"/>
  <c r="AN66" i="21"/>
  <c r="AN184" i="21" s="1"/>
  <c r="AI178" i="21"/>
  <c r="AI58" i="21"/>
  <c r="AI56" i="21" s="1"/>
  <c r="AJ29" i="21" s="1"/>
  <c r="AJ147" i="21" s="1"/>
  <c r="AG163" i="21"/>
  <c r="AG44" i="21"/>
  <c r="AG18" i="21"/>
  <c r="AG137" i="21"/>
  <c r="AH143" i="21"/>
  <c r="AI26" i="21"/>
  <c r="AN35" i="21"/>
  <c r="AN153" i="21" s="1"/>
  <c r="AF151" i="21"/>
  <c r="AF135" i="21" s="1"/>
  <c r="AF127" i="21" s="1"/>
  <c r="AG34" i="21"/>
  <c r="AG152" i="21" s="1"/>
  <c r="AN61" i="21"/>
  <c r="AN179" i="21" s="1"/>
  <c r="AM31" i="21"/>
  <c r="AM149" i="21" s="1"/>
  <c r="AN59" i="21"/>
  <c r="AN177" i="21" s="1"/>
  <c r="AN63" i="21"/>
  <c r="AN181" i="21" s="1"/>
  <c r="AF174" i="21"/>
  <c r="AN133" i="21"/>
  <c r="AO15" i="21" s="1"/>
  <c r="AN131" i="21"/>
  <c r="AO13" i="21" s="1"/>
  <c r="AL132" i="21"/>
  <c r="AM14" i="21" s="1"/>
  <c r="AH12" i="21"/>
  <c r="AH130" i="21" s="1"/>
  <c r="AG129" i="21"/>
  <c r="AN154" i="21" l="1"/>
  <c r="AO36" i="21" s="1"/>
  <c r="AN158" i="21"/>
  <c r="AO40" i="21" s="1"/>
  <c r="AN156" i="21"/>
  <c r="AO38" i="21" s="1"/>
  <c r="AN157" i="21"/>
  <c r="AO39" i="21" s="1"/>
  <c r="AN160" i="21"/>
  <c r="AO42" i="21" s="1"/>
  <c r="AN155" i="21"/>
  <c r="AO37" i="21" s="1"/>
  <c r="AO41" i="21"/>
  <c r="AO159" i="21" s="1"/>
  <c r="AP67" i="21"/>
  <c r="AP185" i="21" s="1"/>
  <c r="AN182" i="21"/>
  <c r="AO64" i="21" s="1"/>
  <c r="AN183" i="21"/>
  <c r="AO65" i="21" s="1"/>
  <c r="AO66" i="21"/>
  <c r="AO184" i="21" s="1"/>
  <c r="AJ60" i="21"/>
  <c r="AI176" i="21"/>
  <c r="AG162" i="21"/>
  <c r="AH45" i="21"/>
  <c r="AG33" i="21"/>
  <c r="AG17" i="21" s="1"/>
  <c r="AG9" i="21" s="1"/>
  <c r="AG8" i="21" s="1"/>
  <c r="AI25" i="21"/>
  <c r="AI144" i="21"/>
  <c r="AF126" i="21"/>
  <c r="AG136" i="21"/>
  <c r="AH19" i="21"/>
  <c r="AO61" i="21"/>
  <c r="AO179" i="21" s="1"/>
  <c r="AO63" i="21"/>
  <c r="AO181" i="21" s="1"/>
  <c r="AO35" i="21"/>
  <c r="AO153" i="21" s="1"/>
  <c r="AO59" i="21"/>
  <c r="AO177" i="21" s="1"/>
  <c r="AN31" i="21"/>
  <c r="AN149" i="21" s="1"/>
  <c r="AO133" i="21"/>
  <c r="AP15" i="21" s="1"/>
  <c r="AM132" i="21"/>
  <c r="AN14" i="21" s="1"/>
  <c r="AO131" i="21"/>
  <c r="AP13" i="21" s="1"/>
  <c r="AH11" i="21"/>
  <c r="AO156" i="21" l="1"/>
  <c r="AP38" i="21" s="1"/>
  <c r="AO160" i="21"/>
  <c r="AP42" i="21" s="1"/>
  <c r="AO155" i="21"/>
  <c r="AP37" i="21" s="1"/>
  <c r="AO157" i="21"/>
  <c r="AP39" i="21" s="1"/>
  <c r="AO158" i="21"/>
  <c r="AP40" i="21" s="1"/>
  <c r="AO154" i="21"/>
  <c r="AP36" i="21" s="1"/>
  <c r="AP41" i="21"/>
  <c r="AP159" i="21" s="1"/>
  <c r="AQ67" i="21"/>
  <c r="AQ185" i="21" s="1"/>
  <c r="AO182" i="21"/>
  <c r="AP64" i="21" s="1"/>
  <c r="AO183" i="21"/>
  <c r="AP65" i="21" s="1"/>
  <c r="AP66" i="21"/>
  <c r="AP184" i="21" s="1"/>
  <c r="AJ178" i="21"/>
  <c r="AJ58" i="21"/>
  <c r="AJ56" i="21" s="1"/>
  <c r="AK29" i="21" s="1"/>
  <c r="AK147" i="21" s="1"/>
  <c r="AH163" i="21"/>
  <c r="AH44" i="21"/>
  <c r="AP35" i="21"/>
  <c r="AP153" i="21" s="1"/>
  <c r="AI143" i="21"/>
  <c r="AJ26" i="21"/>
  <c r="AH18" i="21"/>
  <c r="AH137" i="21"/>
  <c r="AG151" i="21"/>
  <c r="AG135" i="21" s="1"/>
  <c r="AG127" i="21" s="1"/>
  <c r="AH34" i="21"/>
  <c r="AH152" i="21" s="1"/>
  <c r="AP59" i="21"/>
  <c r="AP177" i="21" s="1"/>
  <c r="AP61" i="21"/>
  <c r="AP179" i="21" s="1"/>
  <c r="AO31" i="21"/>
  <c r="AO149" i="21" s="1"/>
  <c r="AP63" i="21"/>
  <c r="AP181" i="21" s="1"/>
  <c r="AG174" i="21"/>
  <c r="AN132" i="21"/>
  <c r="AO14" i="21" s="1"/>
  <c r="AP133" i="21"/>
  <c r="AQ15" i="21" s="1"/>
  <c r="AP131" i="21"/>
  <c r="AQ13" i="21" s="1"/>
  <c r="AI12" i="21"/>
  <c r="AI130" i="21" s="1"/>
  <c r="AH129" i="21"/>
  <c r="AP155" i="21" l="1"/>
  <c r="AQ37" i="21" s="1"/>
  <c r="AP160" i="21"/>
  <c r="AQ42" i="21" s="1"/>
  <c r="AP157" i="21"/>
  <c r="AQ39" i="21" s="1"/>
  <c r="AP158" i="21"/>
  <c r="AQ40" i="21" s="1"/>
  <c r="AP154" i="21"/>
  <c r="AQ36" i="21" s="1"/>
  <c r="AP156" i="21"/>
  <c r="AQ38" i="21" s="1"/>
  <c r="AQ41" i="21"/>
  <c r="AQ159" i="21" s="1"/>
  <c r="AR67" i="21"/>
  <c r="AR185" i="21" s="1"/>
  <c r="AP182" i="21"/>
  <c r="AQ64" i="21" s="1"/>
  <c r="AP183" i="21"/>
  <c r="AQ65" i="21" s="1"/>
  <c r="AQ66" i="21"/>
  <c r="AQ184" i="21" s="1"/>
  <c r="AK60" i="21"/>
  <c r="AJ176" i="21"/>
  <c r="AH162" i="21"/>
  <c r="AI45" i="21"/>
  <c r="AG126" i="21"/>
  <c r="AJ25" i="21"/>
  <c r="AJ144" i="21"/>
  <c r="AH136" i="21"/>
  <c r="AI19" i="21"/>
  <c r="AQ35" i="21"/>
  <c r="AQ153" i="21" s="1"/>
  <c r="AH33" i="21"/>
  <c r="AH17" i="21" s="1"/>
  <c r="AH9" i="21" s="1"/>
  <c r="AH8" i="21" s="1"/>
  <c r="AQ63" i="21"/>
  <c r="AQ181" i="21" s="1"/>
  <c r="AQ59" i="21"/>
  <c r="AQ177" i="21" s="1"/>
  <c r="AQ61" i="21"/>
  <c r="AQ179" i="21" s="1"/>
  <c r="AP31" i="21"/>
  <c r="AP149" i="21" s="1"/>
  <c r="AQ131" i="21"/>
  <c r="AR13" i="21" s="1"/>
  <c r="AQ133" i="21"/>
  <c r="AR15" i="21" s="1"/>
  <c r="AO132" i="21"/>
  <c r="AP14" i="21" s="1"/>
  <c r="AI11" i="21"/>
  <c r="AQ155" i="21" l="1"/>
  <c r="AR37" i="21" s="1"/>
  <c r="AQ157" i="21"/>
  <c r="AR39" i="21" s="1"/>
  <c r="AQ160" i="21"/>
  <c r="AR42" i="21" s="1"/>
  <c r="AQ158" i="21"/>
  <c r="AR40" i="21" s="1"/>
  <c r="AQ156" i="21"/>
  <c r="AR38" i="21" s="1"/>
  <c r="AQ154" i="21"/>
  <c r="AR36" i="21" s="1"/>
  <c r="AR41" i="21"/>
  <c r="AR159" i="21" s="1"/>
  <c r="AS67" i="21"/>
  <c r="AS185" i="21" s="1"/>
  <c r="AQ182" i="21"/>
  <c r="AR64" i="21" s="1"/>
  <c r="AQ183" i="21"/>
  <c r="AR65" i="21" s="1"/>
  <c r="AR66" i="21"/>
  <c r="AR184" i="21" s="1"/>
  <c r="AK178" i="21"/>
  <c r="AK176" i="21" s="1"/>
  <c r="AK58" i="21"/>
  <c r="AK56" i="21" s="1"/>
  <c r="AL29" i="21" s="1"/>
  <c r="AL147" i="21" s="1"/>
  <c r="AI163" i="21"/>
  <c r="AI44" i="21"/>
  <c r="AI18" i="21"/>
  <c r="AI137" i="21"/>
  <c r="AJ143" i="21"/>
  <c r="AK26" i="21"/>
  <c r="AH151" i="21"/>
  <c r="AH135" i="21" s="1"/>
  <c r="AH127" i="21" s="1"/>
  <c r="AI34" i="21"/>
  <c r="AI152" i="21" s="1"/>
  <c r="AR61" i="21"/>
  <c r="AR179" i="21" s="1"/>
  <c r="AR63" i="21"/>
  <c r="AR181" i="21" s="1"/>
  <c r="AR35" i="21"/>
  <c r="AR153" i="21" s="1"/>
  <c r="AR59" i="21"/>
  <c r="AR177" i="21" s="1"/>
  <c r="AQ31" i="21"/>
  <c r="AQ149" i="21" s="1"/>
  <c r="AH174" i="21"/>
  <c r="AP132" i="21"/>
  <c r="AQ14" i="21" s="1"/>
  <c r="AR133" i="21"/>
  <c r="AS15" i="21" s="1"/>
  <c r="AR131" i="21"/>
  <c r="AS13" i="21" s="1"/>
  <c r="AJ12" i="21"/>
  <c r="AJ130" i="21" s="1"/>
  <c r="AI129" i="21"/>
  <c r="AR158" i="21" l="1"/>
  <c r="AS40" i="21" s="1"/>
  <c r="AR157" i="21"/>
  <c r="AS39" i="21" s="1"/>
  <c r="AR154" i="21"/>
  <c r="AS36" i="21" s="1"/>
  <c r="AR160" i="21"/>
  <c r="AS42" i="21" s="1"/>
  <c r="AR156" i="21"/>
  <c r="AS38" i="21" s="1"/>
  <c r="AR155" i="21"/>
  <c r="AS37" i="21" s="1"/>
  <c r="AS41" i="21"/>
  <c r="AS159" i="21" s="1"/>
  <c r="AT67" i="21"/>
  <c r="AT185" i="21" s="1"/>
  <c r="AR182" i="21"/>
  <c r="AS64" i="21" s="1"/>
  <c r="AR183" i="21"/>
  <c r="AS65" i="21" s="1"/>
  <c r="AS66" i="21"/>
  <c r="AS184" i="21" s="1"/>
  <c r="AL60" i="21"/>
  <c r="AI162" i="21"/>
  <c r="AJ45" i="21"/>
  <c r="AI33" i="21"/>
  <c r="AI17" i="21" s="1"/>
  <c r="AI9" i="21" s="1"/>
  <c r="AI8" i="21" s="1"/>
  <c r="AK25" i="21"/>
  <c r="AK144" i="21"/>
  <c r="AH126" i="21"/>
  <c r="AS35" i="21"/>
  <c r="AS153" i="21" s="1"/>
  <c r="AI136" i="21"/>
  <c r="AJ19" i="21"/>
  <c r="AR31" i="21"/>
  <c r="AR149" i="21" s="1"/>
  <c r="AS59" i="21"/>
  <c r="AS177" i="21" s="1"/>
  <c r="AS63" i="21"/>
  <c r="AS181" i="21" s="1"/>
  <c r="AS61" i="21"/>
  <c r="AS179" i="21" s="1"/>
  <c r="AS131" i="21"/>
  <c r="AT13" i="21" s="1"/>
  <c r="AS133" i="21"/>
  <c r="AT15" i="21" s="1"/>
  <c r="AQ132" i="21"/>
  <c r="AR14" i="21" s="1"/>
  <c r="AJ11" i="21"/>
  <c r="AS160" i="21" l="1"/>
  <c r="AT42" i="21" s="1"/>
  <c r="AS154" i="21"/>
  <c r="AT36" i="21" s="1"/>
  <c r="AS155" i="21"/>
  <c r="AT37" i="21" s="1"/>
  <c r="AS156" i="21"/>
  <c r="AT38" i="21" s="1"/>
  <c r="AS157" i="21"/>
  <c r="AT39" i="21" s="1"/>
  <c r="AS158" i="21"/>
  <c r="AT40" i="21" s="1"/>
  <c r="AT41" i="21"/>
  <c r="AT159" i="21" s="1"/>
  <c r="AU67" i="21"/>
  <c r="AU185" i="21" s="1"/>
  <c r="AS182" i="21"/>
  <c r="AT64" i="21" s="1"/>
  <c r="AS183" i="21"/>
  <c r="AT65" i="21" s="1"/>
  <c r="AT66" i="21"/>
  <c r="AT184" i="21" s="1"/>
  <c r="AL178" i="21"/>
  <c r="AL176" i="21" s="1"/>
  <c r="AL58" i="21"/>
  <c r="AL56" i="21" s="1"/>
  <c r="AM29" i="21" s="1"/>
  <c r="AM147" i="21" s="1"/>
  <c r="AJ163" i="21"/>
  <c r="AJ44" i="21"/>
  <c r="AI151" i="21"/>
  <c r="AI135" i="21" s="1"/>
  <c r="AI127" i="21" s="1"/>
  <c r="AJ34" i="21"/>
  <c r="AJ152" i="21" s="1"/>
  <c r="AT35" i="21"/>
  <c r="AT153" i="21" s="1"/>
  <c r="AJ18" i="21"/>
  <c r="AJ137" i="21"/>
  <c r="AK143" i="21"/>
  <c r="AL26" i="21"/>
  <c r="AT59" i="21"/>
  <c r="AT177" i="21" s="1"/>
  <c r="AT63" i="21"/>
  <c r="AT181" i="21" s="1"/>
  <c r="AT61" i="21"/>
  <c r="AT179" i="21" s="1"/>
  <c r="AS31" i="21"/>
  <c r="AS149" i="21" s="1"/>
  <c r="AI174" i="21"/>
  <c r="AR132" i="21"/>
  <c r="AS14" i="21" s="1"/>
  <c r="AT133" i="21"/>
  <c r="AU15" i="21" s="1"/>
  <c r="AT131" i="21"/>
  <c r="AU13" i="21" s="1"/>
  <c r="AK12" i="21"/>
  <c r="AK130" i="21" s="1"/>
  <c r="AJ129" i="21"/>
  <c r="AT156" i="21" l="1"/>
  <c r="AU38" i="21" s="1"/>
  <c r="AT155" i="21"/>
  <c r="AU37" i="21" s="1"/>
  <c r="AT154" i="21"/>
  <c r="AU36" i="21" s="1"/>
  <c r="AT158" i="21"/>
  <c r="AU40" i="21" s="1"/>
  <c r="AT157" i="21"/>
  <c r="AU39" i="21" s="1"/>
  <c r="AT160" i="21"/>
  <c r="AU42" i="21" s="1"/>
  <c r="AU41" i="21"/>
  <c r="AU159" i="21" s="1"/>
  <c r="AV67" i="21"/>
  <c r="AV185" i="21" s="1"/>
  <c r="AT182" i="21"/>
  <c r="AU64" i="21" s="1"/>
  <c r="AT183" i="21"/>
  <c r="AU65" i="21" s="1"/>
  <c r="AU66" i="21"/>
  <c r="AU184" i="21" s="1"/>
  <c r="AM60" i="21"/>
  <c r="AJ162" i="21"/>
  <c r="AK45" i="21"/>
  <c r="AJ136" i="21"/>
  <c r="AK19" i="21"/>
  <c r="AI126" i="21"/>
  <c r="AJ33" i="21"/>
  <c r="AJ17" i="21" s="1"/>
  <c r="AJ9" i="21" s="1"/>
  <c r="AJ8" i="21" s="1"/>
  <c r="AL25" i="21"/>
  <c r="AL144" i="21"/>
  <c r="AU61" i="21"/>
  <c r="AU179" i="21" s="1"/>
  <c r="AU35" i="21"/>
  <c r="AU153" i="21" s="1"/>
  <c r="AU63" i="21"/>
  <c r="AU181" i="21" s="1"/>
  <c r="AT31" i="21"/>
  <c r="AT149" i="21" s="1"/>
  <c r="AU59" i="21"/>
  <c r="AU177" i="21" s="1"/>
  <c r="AU131" i="21"/>
  <c r="AV13" i="21" s="1"/>
  <c r="AU133" i="21"/>
  <c r="AV15" i="21" s="1"/>
  <c r="AS132" i="21"/>
  <c r="AT14" i="21" s="1"/>
  <c r="AK11" i="21"/>
  <c r="AU156" i="21" l="1"/>
  <c r="AV38" i="21" s="1"/>
  <c r="AU157" i="21"/>
  <c r="AV39" i="21" s="1"/>
  <c r="AU158" i="21"/>
  <c r="AV40" i="21" s="1"/>
  <c r="AU154" i="21"/>
  <c r="AV36" i="21" s="1"/>
  <c r="AU155" i="21"/>
  <c r="AV37" i="21" s="1"/>
  <c r="AU160" i="21"/>
  <c r="AV42" i="21" s="1"/>
  <c r="AV41" i="21"/>
  <c r="AV159" i="21" s="1"/>
  <c r="AW67" i="21"/>
  <c r="AW185" i="21" s="1"/>
  <c r="AU182" i="21"/>
  <c r="AV64" i="21" s="1"/>
  <c r="AU183" i="21"/>
  <c r="AV65" i="21" s="1"/>
  <c r="AV66" i="21"/>
  <c r="AV184" i="21" s="1"/>
  <c r="AM178" i="21"/>
  <c r="AM176" i="21" s="1"/>
  <c r="AM58" i="21"/>
  <c r="AM56" i="21" s="1"/>
  <c r="AN29" i="21" s="1"/>
  <c r="AN147" i="21" s="1"/>
  <c r="AK163" i="21"/>
  <c r="AK44" i="21"/>
  <c r="AL143" i="21"/>
  <c r="AM26" i="21"/>
  <c r="AJ151" i="21"/>
  <c r="AJ135" i="21" s="1"/>
  <c r="AJ127" i="21" s="1"/>
  <c r="AK34" i="21"/>
  <c r="AK152" i="21" s="1"/>
  <c r="AK18" i="21"/>
  <c r="AK137" i="21"/>
  <c r="AU31" i="21"/>
  <c r="AU149" i="21" s="1"/>
  <c r="AV63" i="21"/>
  <c r="AV181" i="21" s="1"/>
  <c r="AV35" i="21"/>
  <c r="AV153" i="21" s="1"/>
  <c r="AV59" i="21"/>
  <c r="AV177" i="21" s="1"/>
  <c r="AV61" i="21"/>
  <c r="AV179" i="21" s="1"/>
  <c r="AJ174" i="21"/>
  <c r="AV133" i="21"/>
  <c r="AW15" i="21" s="1"/>
  <c r="AT132" i="21"/>
  <c r="AU14" i="21" s="1"/>
  <c r="AV131" i="21"/>
  <c r="AW13" i="21" s="1"/>
  <c r="AK129" i="21"/>
  <c r="AL12" i="21"/>
  <c r="AL130" i="21" s="1"/>
  <c r="AV154" i="21" l="1"/>
  <c r="AW36" i="21" s="1"/>
  <c r="AV160" i="21"/>
  <c r="AW42" i="21" s="1"/>
  <c r="AV158" i="21"/>
  <c r="AW40" i="21" s="1"/>
  <c r="AV157" i="21"/>
  <c r="AW39" i="21" s="1"/>
  <c r="AV155" i="21"/>
  <c r="AW37" i="21" s="1"/>
  <c r="AV156" i="21"/>
  <c r="AW38" i="21" s="1"/>
  <c r="AW41" i="21"/>
  <c r="AW159" i="21" s="1"/>
  <c r="AX67" i="21"/>
  <c r="AX185" i="21" s="1"/>
  <c r="AV182" i="21"/>
  <c r="AW64" i="21" s="1"/>
  <c r="AV183" i="21"/>
  <c r="AW65" i="21" s="1"/>
  <c r="AW66" i="21"/>
  <c r="AW184" i="21" s="1"/>
  <c r="AN60" i="21"/>
  <c r="AK162" i="21"/>
  <c r="AL45" i="21"/>
  <c r="AJ126" i="21"/>
  <c r="AK136" i="21"/>
  <c r="AL19" i="21"/>
  <c r="AK33" i="21"/>
  <c r="AK17" i="21" s="1"/>
  <c r="AK9" i="21" s="1"/>
  <c r="AK8" i="21" s="1"/>
  <c r="AW35" i="21"/>
  <c r="AW153" i="21" s="1"/>
  <c r="AM25" i="21"/>
  <c r="AM144" i="21"/>
  <c r="AW59" i="21"/>
  <c r="AW177" i="21" s="1"/>
  <c r="AW63" i="21"/>
  <c r="AW181" i="21" s="1"/>
  <c r="AV31" i="21"/>
  <c r="AV149" i="21" s="1"/>
  <c r="AW61" i="21"/>
  <c r="AW179" i="21" s="1"/>
  <c r="AU132" i="21"/>
  <c r="AV14" i="21" s="1"/>
  <c r="AW131" i="21"/>
  <c r="AX13" i="21" s="1"/>
  <c r="AW133" i="21"/>
  <c r="AX15" i="21" s="1"/>
  <c r="AL11" i="21"/>
  <c r="AW156" i="21" l="1"/>
  <c r="AX38" i="21" s="1"/>
  <c r="AW157" i="21"/>
  <c r="AX39" i="21" s="1"/>
  <c r="AW158" i="21"/>
  <c r="AX40" i="21" s="1"/>
  <c r="AW160" i="21"/>
  <c r="AX42" i="21" s="1"/>
  <c r="AW154" i="21"/>
  <c r="AX36" i="21" s="1"/>
  <c r="AW155" i="21"/>
  <c r="AX37" i="21" s="1"/>
  <c r="AX41" i="21"/>
  <c r="AX159" i="21" s="1"/>
  <c r="AY67" i="21"/>
  <c r="AY185" i="21" s="1"/>
  <c r="AW182" i="21"/>
  <c r="AX64" i="21" s="1"/>
  <c r="AW183" i="21"/>
  <c r="AX65" i="21" s="1"/>
  <c r="AX66" i="21"/>
  <c r="AX184" i="21" s="1"/>
  <c r="AN178" i="21"/>
  <c r="AN176" i="21" s="1"/>
  <c r="AN58" i="21"/>
  <c r="AN56" i="21" s="1"/>
  <c r="AO29" i="21" s="1"/>
  <c r="AO147" i="21" s="1"/>
  <c r="AL163" i="21"/>
  <c r="AL44" i="21"/>
  <c r="AX35" i="21"/>
  <c r="AX153" i="21" s="1"/>
  <c r="AL18" i="21"/>
  <c r="AL137" i="21"/>
  <c r="AK151" i="21"/>
  <c r="AK135" i="21" s="1"/>
  <c r="AK127" i="21" s="1"/>
  <c r="AL34" i="21"/>
  <c r="AL152" i="21" s="1"/>
  <c r="AM143" i="21"/>
  <c r="AN26" i="21"/>
  <c r="AW31" i="21"/>
  <c r="AW149" i="21" s="1"/>
  <c r="AX61" i="21"/>
  <c r="AX179" i="21" s="1"/>
  <c r="AX63" i="21"/>
  <c r="AX181" i="21" s="1"/>
  <c r="AX59" i="21"/>
  <c r="AX177" i="21" s="1"/>
  <c r="AK174" i="21"/>
  <c r="AX131" i="21"/>
  <c r="AY13" i="21" s="1"/>
  <c r="AX133" i="21"/>
  <c r="AY15" i="21" s="1"/>
  <c r="AV132" i="21"/>
  <c r="AW14" i="21" s="1"/>
  <c r="AL129" i="21"/>
  <c r="AM12" i="21"/>
  <c r="AM130" i="21" s="1"/>
  <c r="AX160" i="21" l="1"/>
  <c r="AY42" i="21" s="1"/>
  <c r="AX158" i="21"/>
  <c r="AY40" i="21" s="1"/>
  <c r="AX156" i="21"/>
  <c r="AY38" i="21" s="1"/>
  <c r="AX155" i="21"/>
  <c r="AY37" i="21" s="1"/>
  <c r="AX157" i="21"/>
  <c r="AY39" i="21" s="1"/>
  <c r="AX154" i="21"/>
  <c r="AY36" i="21" s="1"/>
  <c r="AY41" i="21"/>
  <c r="AY159" i="21" s="1"/>
  <c r="AZ67" i="21"/>
  <c r="AZ185" i="21" s="1"/>
  <c r="AX182" i="21"/>
  <c r="AY64" i="21" s="1"/>
  <c r="AX183" i="21"/>
  <c r="AY65" i="21" s="1"/>
  <c r="AY66" i="21"/>
  <c r="AY184" i="21" s="1"/>
  <c r="AO60" i="21"/>
  <c r="AO178" i="21" s="1"/>
  <c r="AO176" i="21" s="1"/>
  <c r="AO58" i="21"/>
  <c r="AO56" i="21" s="1"/>
  <c r="AP29" i="21" s="1"/>
  <c r="AP147" i="21" s="1"/>
  <c r="AL162" i="21"/>
  <c r="AM45" i="21"/>
  <c r="AL33" i="21"/>
  <c r="AL17" i="21" s="1"/>
  <c r="AL9" i="21" s="1"/>
  <c r="AL8" i="21" s="1"/>
  <c r="AL136" i="21"/>
  <c r="AM19" i="21"/>
  <c r="AN25" i="21"/>
  <c r="AN144" i="21"/>
  <c r="AK126" i="21"/>
  <c r="AY35" i="21"/>
  <c r="AY153" i="21" s="1"/>
  <c r="AY63" i="21"/>
  <c r="AY181" i="21" s="1"/>
  <c r="AY61" i="21"/>
  <c r="AY179" i="21" s="1"/>
  <c r="AX31" i="21"/>
  <c r="AX149" i="21" s="1"/>
  <c r="AY59" i="21"/>
  <c r="AY177" i="21" s="1"/>
  <c r="AY133" i="21"/>
  <c r="AZ15" i="21" s="1"/>
  <c r="AY131" i="21"/>
  <c r="AZ13" i="21" s="1"/>
  <c r="AW132" i="21"/>
  <c r="AX14" i="21" s="1"/>
  <c r="AM11" i="21"/>
  <c r="AY156" i="21" l="1"/>
  <c r="AZ38" i="21" s="1"/>
  <c r="AY154" i="21"/>
  <c r="AZ36" i="21" s="1"/>
  <c r="AY155" i="21"/>
  <c r="AZ37" i="21" s="1"/>
  <c r="AY158" i="21"/>
  <c r="AZ40" i="21" s="1"/>
  <c r="AY157" i="21"/>
  <c r="AZ39" i="21" s="1"/>
  <c r="AY160" i="21"/>
  <c r="AZ42" i="21" s="1"/>
  <c r="AZ41" i="21"/>
  <c r="AZ159" i="21" s="1"/>
  <c r="BA67" i="21"/>
  <c r="BA185" i="21" s="1"/>
  <c r="AY182" i="21"/>
  <c r="AZ64" i="21" s="1"/>
  <c r="AY183" i="21"/>
  <c r="AZ65" i="21" s="1"/>
  <c r="AZ66" i="21"/>
  <c r="AZ184" i="21" s="1"/>
  <c r="AP60" i="21"/>
  <c r="AM163" i="21"/>
  <c r="AM44" i="21"/>
  <c r="AM18" i="21"/>
  <c r="AM137" i="21"/>
  <c r="AL151" i="21"/>
  <c r="AL135" i="21" s="1"/>
  <c r="AL127" i="21" s="1"/>
  <c r="AM34" i="21"/>
  <c r="AM152" i="21" s="1"/>
  <c r="AN143" i="21"/>
  <c r="AO26" i="21"/>
  <c r="AZ35" i="21"/>
  <c r="AZ153" i="21" s="1"/>
  <c r="AZ59" i="21"/>
  <c r="AZ177" i="21" s="1"/>
  <c r="AZ61" i="21"/>
  <c r="AZ179" i="21" s="1"/>
  <c r="AZ63" i="21"/>
  <c r="AZ181" i="21" s="1"/>
  <c r="AY31" i="21"/>
  <c r="AY149" i="21" s="1"/>
  <c r="AL174" i="21"/>
  <c r="AX132" i="21"/>
  <c r="AY14" i="21" s="1"/>
  <c r="AZ131" i="21"/>
  <c r="BA13" i="21" s="1"/>
  <c r="AZ133" i="21"/>
  <c r="BA15" i="21" s="1"/>
  <c r="AN12" i="21"/>
  <c r="AN130" i="21" s="1"/>
  <c r="AM129" i="21"/>
  <c r="AZ158" i="21" l="1"/>
  <c r="BA40" i="21" s="1"/>
  <c r="AZ156" i="21"/>
  <c r="BA38" i="21" s="1"/>
  <c r="AZ155" i="21"/>
  <c r="BA37" i="21" s="1"/>
  <c r="AZ160" i="21"/>
  <c r="BA42" i="21" s="1"/>
  <c r="AZ154" i="21"/>
  <c r="BA36" i="21" s="1"/>
  <c r="AZ157" i="21"/>
  <c r="BA39" i="21" s="1"/>
  <c r="BA41" i="21"/>
  <c r="BA159" i="21" s="1"/>
  <c r="BB67" i="21"/>
  <c r="BB185" i="21" s="1"/>
  <c r="AZ182" i="21"/>
  <c r="BA64" i="21" s="1"/>
  <c r="AZ183" i="21"/>
  <c r="BA65" i="21" s="1"/>
  <c r="BA66" i="21"/>
  <c r="BA184" i="21" s="1"/>
  <c r="AP178" i="21"/>
  <c r="AP58" i="21"/>
  <c r="AP56" i="21" s="1"/>
  <c r="AQ29" i="21" s="1"/>
  <c r="AQ147" i="21" s="1"/>
  <c r="AM162" i="21"/>
  <c r="AN45" i="21"/>
  <c r="AL126" i="21"/>
  <c r="AO25" i="21"/>
  <c r="AO144" i="21"/>
  <c r="BA35" i="21"/>
  <c r="BA153" i="21" s="1"/>
  <c r="AM33" i="21"/>
  <c r="AM17" i="21" s="1"/>
  <c r="AM9" i="21" s="1"/>
  <c r="AM8" i="21" s="1"/>
  <c r="AM136" i="21"/>
  <c r="AN19" i="21"/>
  <c r="BA61" i="21"/>
  <c r="BA179" i="21" s="1"/>
  <c r="BA59" i="21"/>
  <c r="BA177" i="21" s="1"/>
  <c r="AZ31" i="21"/>
  <c r="AZ149" i="21" s="1"/>
  <c r="BA63" i="21"/>
  <c r="BA181" i="21" s="1"/>
  <c r="BA131" i="21"/>
  <c r="BB13" i="21" s="1"/>
  <c r="AY132" i="21"/>
  <c r="AZ14" i="21" s="1"/>
  <c r="BA133" i="21"/>
  <c r="BB15" i="21" s="1"/>
  <c r="AN11" i="21"/>
  <c r="BA157" i="21" l="1"/>
  <c r="BB39" i="21" s="1"/>
  <c r="BA155" i="21"/>
  <c r="BB37" i="21" s="1"/>
  <c r="BA160" i="21"/>
  <c r="BB42" i="21" s="1"/>
  <c r="BA156" i="21"/>
  <c r="BB38" i="21" s="1"/>
  <c r="BA158" i="21"/>
  <c r="BB40" i="21" s="1"/>
  <c r="BA154" i="21"/>
  <c r="BB36" i="21" s="1"/>
  <c r="BB41" i="21"/>
  <c r="BB159" i="21" s="1"/>
  <c r="BC67" i="21"/>
  <c r="BC185" i="21" s="1"/>
  <c r="BA182" i="21"/>
  <c r="BB64" i="21" s="1"/>
  <c r="BA183" i="21"/>
  <c r="BB65" i="21" s="1"/>
  <c r="BB66" i="21"/>
  <c r="BB184" i="21" s="1"/>
  <c r="AQ60" i="21"/>
  <c r="AP176" i="21"/>
  <c r="AN163" i="21"/>
  <c r="AN44" i="21"/>
  <c r="AM151" i="21"/>
  <c r="AM135" i="21" s="1"/>
  <c r="AM127" i="21" s="1"/>
  <c r="AN34" i="21"/>
  <c r="AN152" i="21" s="1"/>
  <c r="AO143" i="21"/>
  <c r="AP26" i="21"/>
  <c r="AN18" i="21"/>
  <c r="AN137" i="21"/>
  <c r="BB63" i="21"/>
  <c r="BB181" i="21" s="1"/>
  <c r="BB35" i="21"/>
  <c r="BB153" i="21" s="1"/>
  <c r="BA31" i="21"/>
  <c r="BA149" i="21" s="1"/>
  <c r="BB59" i="21"/>
  <c r="BB177" i="21" s="1"/>
  <c r="BB61" i="21"/>
  <c r="BB179" i="21" s="1"/>
  <c r="AM174" i="21"/>
  <c r="BB133" i="21"/>
  <c r="BC15" i="21" s="1"/>
  <c r="AZ132" i="21"/>
  <c r="BA14" i="21" s="1"/>
  <c r="BB131" i="21"/>
  <c r="BC13" i="21" s="1"/>
  <c r="AO12" i="21"/>
  <c r="AO130" i="21" s="1"/>
  <c r="AN129" i="21"/>
  <c r="BB160" i="21" l="1"/>
  <c r="BC42" i="21" s="1"/>
  <c r="BB155" i="21"/>
  <c r="BC37" i="21" s="1"/>
  <c r="BB154" i="21"/>
  <c r="BC36" i="21" s="1"/>
  <c r="BB158" i="21"/>
  <c r="BC40" i="21" s="1"/>
  <c r="BB157" i="21"/>
  <c r="BC39" i="21" s="1"/>
  <c r="BB156" i="21"/>
  <c r="BC38" i="21" s="1"/>
  <c r="BC41" i="21"/>
  <c r="BC159" i="21" s="1"/>
  <c r="BD67" i="21"/>
  <c r="BD185" i="21" s="1"/>
  <c r="BB182" i="21"/>
  <c r="BC64" i="21" s="1"/>
  <c r="BB183" i="21"/>
  <c r="BC65" i="21" s="1"/>
  <c r="BC66" i="21"/>
  <c r="BC184" i="21" s="1"/>
  <c r="AQ178" i="21"/>
  <c r="AQ58" i="21"/>
  <c r="AQ56" i="21" s="1"/>
  <c r="AR29" i="21" s="1"/>
  <c r="AR147" i="21" s="1"/>
  <c r="AN162" i="21"/>
  <c r="AO45" i="21"/>
  <c r="AM126" i="21"/>
  <c r="AN136" i="21"/>
  <c r="AO19" i="21"/>
  <c r="AN33" i="21"/>
  <c r="AN17" i="21" s="1"/>
  <c r="AN9" i="21" s="1"/>
  <c r="AN8" i="21" s="1"/>
  <c r="AP25" i="21"/>
  <c r="AP144" i="21"/>
  <c r="BC35" i="21"/>
  <c r="BC153" i="21" s="1"/>
  <c r="BB31" i="21"/>
  <c r="BB149" i="21" s="1"/>
  <c r="BC59" i="21"/>
  <c r="BC177" i="21" s="1"/>
  <c r="BC63" i="21"/>
  <c r="BC181" i="21" s="1"/>
  <c r="BC61" i="21"/>
  <c r="BC179" i="21" s="1"/>
  <c r="BC131" i="21"/>
  <c r="BD13" i="21" s="1"/>
  <c r="BA132" i="21"/>
  <c r="BB14" i="21" s="1"/>
  <c r="BC133" i="21"/>
  <c r="BD15" i="21" s="1"/>
  <c r="AO11" i="21"/>
  <c r="BC157" i="21" l="1"/>
  <c r="BD39" i="21" s="1"/>
  <c r="BC155" i="21"/>
  <c r="BD37" i="21" s="1"/>
  <c r="BC156" i="21"/>
  <c r="BD38" i="21" s="1"/>
  <c r="BC158" i="21"/>
  <c r="BD40" i="21" s="1"/>
  <c r="BC154" i="21"/>
  <c r="BD36" i="21" s="1"/>
  <c r="BC160" i="21"/>
  <c r="BD42" i="21" s="1"/>
  <c r="BD41" i="21"/>
  <c r="BD159" i="21" s="1"/>
  <c r="BE67" i="21"/>
  <c r="BE185" i="21" s="1"/>
  <c r="BC182" i="21"/>
  <c r="BD64" i="21" s="1"/>
  <c r="BC183" i="21"/>
  <c r="BD65" i="21" s="1"/>
  <c r="BD66" i="21"/>
  <c r="BD184" i="21" s="1"/>
  <c r="AR60" i="21"/>
  <c r="AQ176" i="21"/>
  <c r="AO163" i="21"/>
  <c r="AO44" i="21"/>
  <c r="AN151" i="21"/>
  <c r="AN135" i="21" s="1"/>
  <c r="AN127" i="21" s="1"/>
  <c r="AO34" i="21"/>
  <c r="AO152" i="21" s="1"/>
  <c r="AO18" i="21"/>
  <c r="AO137" i="21"/>
  <c r="AP143" i="21"/>
  <c r="AQ26" i="21"/>
  <c r="BD35" i="21"/>
  <c r="BD153" i="21" s="1"/>
  <c r="BD63" i="21"/>
  <c r="BD181" i="21" s="1"/>
  <c r="BD59" i="21"/>
  <c r="BD177" i="21" s="1"/>
  <c r="BC31" i="21"/>
  <c r="BC149" i="21" s="1"/>
  <c r="BD61" i="21"/>
  <c r="BD179" i="21" s="1"/>
  <c r="AN174" i="21"/>
  <c r="BD133" i="21"/>
  <c r="BE15" i="21" s="1"/>
  <c r="BD131" i="21"/>
  <c r="BE13" i="21" s="1"/>
  <c r="BB132" i="21"/>
  <c r="BC14" i="21" s="1"/>
  <c r="AP12" i="21"/>
  <c r="AP130" i="21" s="1"/>
  <c r="AO129" i="21"/>
  <c r="BD157" i="21" l="1"/>
  <c r="BE39" i="21" s="1"/>
  <c r="BD156" i="21"/>
  <c r="BE38" i="21" s="1"/>
  <c r="BD160" i="21"/>
  <c r="BE42" i="21" s="1"/>
  <c r="BD154" i="21"/>
  <c r="BE36" i="21" s="1"/>
  <c r="BD158" i="21"/>
  <c r="BE40" i="21" s="1"/>
  <c r="BD155" i="21"/>
  <c r="BE37" i="21" s="1"/>
  <c r="BE41" i="21"/>
  <c r="BE159" i="21" s="1"/>
  <c r="BF67" i="21"/>
  <c r="BF185" i="21" s="1"/>
  <c r="BD182" i="21"/>
  <c r="BE64" i="21" s="1"/>
  <c r="BD183" i="21"/>
  <c r="BE65" i="21" s="1"/>
  <c r="BE66" i="21"/>
  <c r="BE184" i="21" s="1"/>
  <c r="AR178" i="21"/>
  <c r="AR58" i="21"/>
  <c r="AR56" i="21" s="1"/>
  <c r="AS29" i="21" s="1"/>
  <c r="AS147" i="21" s="1"/>
  <c r="AN126" i="21"/>
  <c r="AO162" i="21"/>
  <c r="AP45" i="21"/>
  <c r="AO136" i="21"/>
  <c r="AP19" i="21"/>
  <c r="AQ25" i="21"/>
  <c r="AQ144" i="21"/>
  <c r="AO33" i="21"/>
  <c r="AO17" i="21" s="1"/>
  <c r="AO9" i="21" s="1"/>
  <c r="AO8" i="21" s="1"/>
  <c r="BE59" i="21"/>
  <c r="BE177" i="21" s="1"/>
  <c r="BD31" i="21"/>
  <c r="BD149" i="21" s="1"/>
  <c r="BE35" i="21"/>
  <c r="BE153" i="21" s="1"/>
  <c r="BE63" i="21"/>
  <c r="BE181" i="21" s="1"/>
  <c r="BE61" i="21"/>
  <c r="BE179" i="21" s="1"/>
  <c r="BC132" i="21"/>
  <c r="BD14" i="21" s="1"/>
  <c r="BE131" i="21"/>
  <c r="BF13" i="21" s="1"/>
  <c r="BE133" i="21"/>
  <c r="BF15" i="21" s="1"/>
  <c r="AP11" i="21"/>
  <c r="BE155" i="21" l="1"/>
  <c r="BF37" i="21" s="1"/>
  <c r="BE154" i="21"/>
  <c r="BF36" i="21" s="1"/>
  <c r="BE160" i="21"/>
  <c r="BF42" i="21" s="1"/>
  <c r="BE156" i="21"/>
  <c r="BF38" i="21" s="1"/>
  <c r="BE158" i="21"/>
  <c r="BF40" i="21" s="1"/>
  <c r="BE157" i="21"/>
  <c r="BF39" i="21" s="1"/>
  <c r="BF41" i="21"/>
  <c r="BF159" i="21" s="1"/>
  <c r="BG67" i="21"/>
  <c r="BG185" i="21" s="1"/>
  <c r="BE182" i="21"/>
  <c r="BF64" i="21" s="1"/>
  <c r="BE183" i="21"/>
  <c r="BF65" i="21" s="1"/>
  <c r="BF66" i="21"/>
  <c r="BF184" i="21" s="1"/>
  <c r="AS60" i="21"/>
  <c r="AR176" i="21"/>
  <c r="AP163" i="21"/>
  <c r="AP44" i="21"/>
  <c r="AO151" i="21"/>
  <c r="AO135" i="21" s="1"/>
  <c r="AO127" i="21" s="1"/>
  <c r="AP34" i="21"/>
  <c r="AP152" i="21" s="1"/>
  <c r="AQ143" i="21"/>
  <c r="AR26" i="21"/>
  <c r="AP18" i="21"/>
  <c r="AP137" i="21"/>
  <c r="BF61" i="21"/>
  <c r="BF179" i="21" s="1"/>
  <c r="BF59" i="21"/>
  <c r="BF177" i="21" s="1"/>
  <c r="BF35" i="21"/>
  <c r="BF153" i="21" s="1"/>
  <c r="BF63" i="21"/>
  <c r="BF181" i="21" s="1"/>
  <c r="BE31" i="21"/>
  <c r="BE149" i="21" s="1"/>
  <c r="AO174" i="21"/>
  <c r="BF131" i="21"/>
  <c r="BG13" i="21" s="1"/>
  <c r="BF133" i="21"/>
  <c r="BG15" i="21" s="1"/>
  <c r="BD132" i="21"/>
  <c r="BE14" i="21" s="1"/>
  <c r="AQ12" i="21"/>
  <c r="AQ130" i="21" s="1"/>
  <c r="AP129" i="21"/>
  <c r="BF156" i="21" l="1"/>
  <c r="BG38" i="21" s="1"/>
  <c r="BF154" i="21"/>
  <c r="BG36" i="21" s="1"/>
  <c r="BF157" i="21"/>
  <c r="BG39" i="21" s="1"/>
  <c r="BF155" i="21"/>
  <c r="BG37" i="21" s="1"/>
  <c r="BF160" i="21"/>
  <c r="BG42" i="21" s="1"/>
  <c r="BF158" i="21"/>
  <c r="BG40" i="21" s="1"/>
  <c r="BG41" i="21"/>
  <c r="BG159" i="21" s="1"/>
  <c r="BH67" i="21"/>
  <c r="BH185" i="21" s="1"/>
  <c r="BF182" i="21"/>
  <c r="BG64" i="21" s="1"/>
  <c r="BF183" i="21"/>
  <c r="BG65" i="21" s="1"/>
  <c r="BG66" i="21"/>
  <c r="BG184" i="21" s="1"/>
  <c r="AS178" i="21"/>
  <c r="AS176" i="21" s="1"/>
  <c r="AS58" i="21"/>
  <c r="AS56" i="21" s="1"/>
  <c r="AT29" i="21" s="1"/>
  <c r="AT147" i="21" s="1"/>
  <c r="AO126" i="21"/>
  <c r="AP162" i="21"/>
  <c r="AQ45" i="21"/>
  <c r="AP136" i="21"/>
  <c r="AQ19" i="21"/>
  <c r="AR25" i="21"/>
  <c r="AR144" i="21"/>
  <c r="AP33" i="21"/>
  <c r="AP17" i="21" s="1"/>
  <c r="AP9" i="21" s="1"/>
  <c r="AP8" i="21" s="1"/>
  <c r="BG35" i="21"/>
  <c r="BG153" i="21" s="1"/>
  <c r="BG63" i="21"/>
  <c r="BG181" i="21" s="1"/>
  <c r="BF31" i="21"/>
  <c r="BF149" i="21" s="1"/>
  <c r="BG61" i="21"/>
  <c r="BG179" i="21" s="1"/>
  <c r="BG59" i="21"/>
  <c r="BG177" i="21" s="1"/>
  <c r="BG133" i="21"/>
  <c r="BH15" i="21" s="1"/>
  <c r="BG131" i="21"/>
  <c r="BH13" i="21" s="1"/>
  <c r="BE132" i="21"/>
  <c r="BF14" i="21" s="1"/>
  <c r="AQ11" i="21"/>
  <c r="BG155" i="21" l="1"/>
  <c r="BH37" i="21" s="1"/>
  <c r="BG157" i="21"/>
  <c r="BH39" i="21" s="1"/>
  <c r="BG160" i="21"/>
  <c r="BH42" i="21" s="1"/>
  <c r="BG156" i="21"/>
  <c r="BH38" i="21" s="1"/>
  <c r="BG158" i="21"/>
  <c r="BH40" i="21" s="1"/>
  <c r="BG154" i="21"/>
  <c r="BH36" i="21" s="1"/>
  <c r="BH41" i="21"/>
  <c r="BH159" i="21" s="1"/>
  <c r="BI67" i="21"/>
  <c r="BI185" i="21" s="1"/>
  <c r="BG182" i="21"/>
  <c r="BH64" i="21" s="1"/>
  <c r="BG183" i="21"/>
  <c r="BH65" i="21" s="1"/>
  <c r="BH66" i="21"/>
  <c r="BH184" i="21" s="1"/>
  <c r="AT60" i="21"/>
  <c r="AQ163" i="21"/>
  <c r="AQ44" i="21"/>
  <c r="AP151" i="21"/>
  <c r="AP135" i="21" s="1"/>
  <c r="AP127" i="21" s="1"/>
  <c r="AQ34" i="21"/>
  <c r="AQ152" i="21" s="1"/>
  <c r="AR143" i="21"/>
  <c r="AS26" i="21"/>
  <c r="AQ18" i="21"/>
  <c r="AQ137" i="21"/>
  <c r="BH61" i="21"/>
  <c r="BH179" i="21" s="1"/>
  <c r="BH63" i="21"/>
  <c r="BH181" i="21" s="1"/>
  <c r="BH35" i="21"/>
  <c r="BH153" i="21" s="1"/>
  <c r="BG31" i="21"/>
  <c r="BG149" i="21" s="1"/>
  <c r="BH59" i="21"/>
  <c r="BH177" i="21" s="1"/>
  <c r="AP174" i="21"/>
  <c r="BF132" i="21"/>
  <c r="BG14" i="21" s="1"/>
  <c r="BH131" i="21"/>
  <c r="BI13" i="21" s="1"/>
  <c r="BH133" i="21"/>
  <c r="BI15" i="21" s="1"/>
  <c r="AR12" i="21"/>
  <c r="AR130" i="21" s="1"/>
  <c r="AQ129" i="21"/>
  <c r="BH158" i="21" l="1"/>
  <c r="BI40" i="21" s="1"/>
  <c r="BH156" i="21"/>
  <c r="BI38" i="21" s="1"/>
  <c r="BH160" i="21"/>
  <c r="BI42" i="21" s="1"/>
  <c r="BH155" i="21"/>
  <c r="BI37" i="21" s="1"/>
  <c r="BH154" i="21"/>
  <c r="BI36" i="21" s="1"/>
  <c r="BH157" i="21"/>
  <c r="BI39" i="21" s="1"/>
  <c r="BI41" i="21"/>
  <c r="BI159" i="21" s="1"/>
  <c r="BJ67" i="21"/>
  <c r="BJ185" i="21" s="1"/>
  <c r="BH182" i="21"/>
  <c r="BI64" i="21" s="1"/>
  <c r="BH183" i="21"/>
  <c r="BI65" i="21" s="1"/>
  <c r="BI66" i="21"/>
  <c r="BI184" i="21" s="1"/>
  <c r="AT178" i="21"/>
  <c r="AT176" i="21" s="1"/>
  <c r="AT58" i="21"/>
  <c r="AT56" i="21" s="1"/>
  <c r="AU29" i="21" s="1"/>
  <c r="AU147" i="21" s="1"/>
  <c r="AQ162" i="21"/>
  <c r="AR45" i="21"/>
  <c r="AS25" i="21"/>
  <c r="AS144" i="21"/>
  <c r="AP126" i="21"/>
  <c r="BI35" i="21"/>
  <c r="BI153" i="21" s="1"/>
  <c r="AQ136" i="21"/>
  <c r="AR19" i="21"/>
  <c r="AQ33" i="21"/>
  <c r="AQ17" i="21" s="1"/>
  <c r="AQ9" i="21" s="1"/>
  <c r="AQ8" i="21" s="1"/>
  <c r="BI63" i="21"/>
  <c r="BI181" i="21" s="1"/>
  <c r="BI61" i="21"/>
  <c r="BI179" i="21" s="1"/>
  <c r="BI59" i="21"/>
  <c r="BI177" i="21" s="1"/>
  <c r="BH31" i="21"/>
  <c r="BH149" i="21" s="1"/>
  <c r="BI133" i="21"/>
  <c r="BJ15" i="21" s="1"/>
  <c r="BI131" i="21"/>
  <c r="BJ13" i="21" s="1"/>
  <c r="BG132" i="21"/>
  <c r="BH14" i="21" s="1"/>
  <c r="AR11" i="21"/>
  <c r="BI157" i="21" l="1"/>
  <c r="BJ39" i="21" s="1"/>
  <c r="BI160" i="21"/>
  <c r="BJ42" i="21" s="1"/>
  <c r="BI156" i="21"/>
  <c r="BJ38" i="21" s="1"/>
  <c r="BI155" i="21"/>
  <c r="BJ37" i="21" s="1"/>
  <c r="BI158" i="21"/>
  <c r="BJ40" i="21" s="1"/>
  <c r="BI154" i="21"/>
  <c r="BJ36" i="21" s="1"/>
  <c r="BJ41" i="21"/>
  <c r="BJ159" i="21" s="1"/>
  <c r="BK67" i="21"/>
  <c r="BK185" i="21" s="1"/>
  <c r="BI182" i="21"/>
  <c r="BJ64" i="21" s="1"/>
  <c r="BI183" i="21"/>
  <c r="BJ65" i="21" s="1"/>
  <c r="BJ66" i="21"/>
  <c r="BJ184" i="21" s="1"/>
  <c r="AU60" i="21"/>
  <c r="AR163" i="21"/>
  <c r="AR44" i="21"/>
  <c r="AQ151" i="21"/>
  <c r="AQ135" i="21" s="1"/>
  <c r="AQ127" i="21" s="1"/>
  <c r="AR34" i="21"/>
  <c r="AR152" i="21" s="1"/>
  <c r="AR18" i="21"/>
  <c r="AR137" i="21"/>
  <c r="AS143" i="21"/>
  <c r="AT26" i="21"/>
  <c r="BI31" i="21"/>
  <c r="BI149" i="21" s="1"/>
  <c r="BJ59" i="21"/>
  <c r="BJ177" i="21" s="1"/>
  <c r="BJ35" i="21"/>
  <c r="BJ153" i="21" s="1"/>
  <c r="BJ63" i="21"/>
  <c r="BJ181" i="21" s="1"/>
  <c r="BJ61" i="21"/>
  <c r="BJ179" i="21" s="1"/>
  <c r="AQ174" i="21"/>
  <c r="BH132" i="21"/>
  <c r="BI14" i="21" s="1"/>
  <c r="BJ131" i="21"/>
  <c r="BK13" i="21" s="1"/>
  <c r="BJ133" i="21"/>
  <c r="BK15" i="21" s="1"/>
  <c r="AS12" i="21"/>
  <c r="AS130" i="21" s="1"/>
  <c r="AR129" i="21"/>
  <c r="BJ158" i="21" l="1"/>
  <c r="BK40" i="21" s="1"/>
  <c r="BJ156" i="21"/>
  <c r="BK38" i="21" s="1"/>
  <c r="BJ155" i="21"/>
  <c r="BK37" i="21" s="1"/>
  <c r="BJ157" i="21"/>
  <c r="BK39" i="21" s="1"/>
  <c r="BJ154" i="21"/>
  <c r="BK36" i="21" s="1"/>
  <c r="BJ160" i="21"/>
  <c r="BK42" i="21" s="1"/>
  <c r="BK41" i="21"/>
  <c r="BK159" i="21" s="1"/>
  <c r="BL67" i="21"/>
  <c r="BL185" i="21" s="1"/>
  <c r="BJ182" i="21"/>
  <c r="BK64" i="21" s="1"/>
  <c r="BJ183" i="21"/>
  <c r="BK65" i="21" s="1"/>
  <c r="BK66" i="21"/>
  <c r="BK184" i="21" s="1"/>
  <c r="AU178" i="21"/>
  <c r="AU176" i="21" s="1"/>
  <c r="AU58" i="21"/>
  <c r="AU56" i="21" s="1"/>
  <c r="AV29" i="21" s="1"/>
  <c r="AV147" i="21" s="1"/>
  <c r="AR162" i="21"/>
  <c r="AS45" i="21"/>
  <c r="AQ126" i="21"/>
  <c r="AR136" i="21"/>
  <c r="AS19" i="21"/>
  <c r="AT25" i="21"/>
  <c r="AT144" i="21"/>
  <c r="AR33" i="21"/>
  <c r="AR17" i="21" s="1"/>
  <c r="AR9" i="21" s="1"/>
  <c r="AR8" i="21" s="1"/>
  <c r="BK63" i="21"/>
  <c r="BK181" i="21" s="1"/>
  <c r="BK35" i="21"/>
  <c r="BK153" i="21" s="1"/>
  <c r="BJ31" i="21"/>
  <c r="BJ149" i="21" s="1"/>
  <c r="BK59" i="21"/>
  <c r="BK177" i="21" s="1"/>
  <c r="BK61" i="21"/>
  <c r="BK179" i="21" s="1"/>
  <c r="BK133" i="21"/>
  <c r="BL15" i="21" s="1"/>
  <c r="BK131" i="21"/>
  <c r="BL13" i="21" s="1"/>
  <c r="BI132" i="21"/>
  <c r="BJ14" i="21" s="1"/>
  <c r="AS11" i="21"/>
  <c r="BK160" i="21" l="1"/>
  <c r="BL42" i="21" s="1"/>
  <c r="BK156" i="21"/>
  <c r="BL38" i="21" s="1"/>
  <c r="BK154" i="21"/>
  <c r="BL36" i="21" s="1"/>
  <c r="BK157" i="21"/>
  <c r="BL39" i="21" s="1"/>
  <c r="BK155" i="21"/>
  <c r="BL37" i="21" s="1"/>
  <c r="BK158" i="21"/>
  <c r="BL40" i="21" s="1"/>
  <c r="BL41" i="21"/>
  <c r="BL159" i="21" s="1"/>
  <c r="BM67" i="21"/>
  <c r="BM185" i="21" s="1"/>
  <c r="BK182" i="21"/>
  <c r="BL64" i="21" s="1"/>
  <c r="BK183" i="21"/>
  <c r="BL65" i="21" s="1"/>
  <c r="AV60" i="21"/>
  <c r="AV178" i="21" s="1"/>
  <c r="AV176" i="21" s="1"/>
  <c r="BL66" i="21"/>
  <c r="BL184" i="21" s="1"/>
  <c r="AS163" i="21"/>
  <c r="AS44" i="21"/>
  <c r="AT143" i="21"/>
  <c r="AU26" i="21"/>
  <c r="AR151" i="21"/>
  <c r="AR135" i="21" s="1"/>
  <c r="AR127" i="21" s="1"/>
  <c r="AS34" i="21"/>
  <c r="AS152" i="21" s="1"/>
  <c r="AS18" i="21"/>
  <c r="AS137" i="21"/>
  <c r="BK31" i="21"/>
  <c r="BK149" i="21" s="1"/>
  <c r="BL59" i="21"/>
  <c r="BL177" i="21" s="1"/>
  <c r="BL61" i="21"/>
  <c r="BL179" i="21" s="1"/>
  <c r="BL35" i="21"/>
  <c r="BL153" i="21" s="1"/>
  <c r="BL63" i="21"/>
  <c r="BL181" i="21" s="1"/>
  <c r="AR174" i="21"/>
  <c r="BL131" i="21"/>
  <c r="BM13" i="21" s="1"/>
  <c r="BJ132" i="21"/>
  <c r="BK14" i="21" s="1"/>
  <c r="BL133" i="21"/>
  <c r="BM15" i="21" s="1"/>
  <c r="AT12" i="21"/>
  <c r="AT130" i="21" s="1"/>
  <c r="AS129" i="21"/>
  <c r="BL158" i="21" l="1"/>
  <c r="BM40" i="21" s="1"/>
  <c r="BL157" i="21"/>
  <c r="BM39" i="21" s="1"/>
  <c r="BL156" i="21"/>
  <c r="BM38" i="21" s="1"/>
  <c r="BL155" i="21"/>
  <c r="BM37" i="21" s="1"/>
  <c r="BL154" i="21"/>
  <c r="BM36" i="21" s="1"/>
  <c r="BL160" i="21"/>
  <c r="BM42" i="21" s="1"/>
  <c r="BM41" i="21"/>
  <c r="BM159" i="21" s="1"/>
  <c r="BN67" i="21"/>
  <c r="BN185" i="21" s="1"/>
  <c r="BL182" i="21"/>
  <c r="BM64" i="21" s="1"/>
  <c r="BL183" i="21"/>
  <c r="BM65" i="21" s="1"/>
  <c r="BM66" i="21"/>
  <c r="BM184" i="21" s="1"/>
  <c r="AV58" i="21"/>
  <c r="AV56" i="21" s="1"/>
  <c r="AW29" i="21" s="1"/>
  <c r="AW147" i="21" s="1"/>
  <c r="AW60" i="21"/>
  <c r="AS162" i="21"/>
  <c r="AT45" i="21"/>
  <c r="AS136" i="21"/>
  <c r="AT19" i="21"/>
  <c r="AS33" i="21"/>
  <c r="AS17" i="21" s="1"/>
  <c r="AS9" i="21" s="1"/>
  <c r="AS8" i="21" s="1"/>
  <c r="AU25" i="21"/>
  <c r="AU144" i="21"/>
  <c r="AR126" i="21"/>
  <c r="BM61" i="21"/>
  <c r="BM179" i="21" s="1"/>
  <c r="BM59" i="21"/>
  <c r="BM177" i="21" s="1"/>
  <c r="BL31" i="21"/>
  <c r="BL149" i="21" s="1"/>
  <c r="BM63" i="21"/>
  <c r="BM181" i="21" s="1"/>
  <c r="BM35" i="21"/>
  <c r="BM153" i="21" s="1"/>
  <c r="BM133" i="21"/>
  <c r="BN15" i="21" s="1"/>
  <c r="BK132" i="21"/>
  <c r="BL14" i="21" s="1"/>
  <c r="BM131" i="21"/>
  <c r="BN13" i="21" s="1"/>
  <c r="AT11" i="21"/>
  <c r="BM154" i="21" l="1"/>
  <c r="BN36" i="21" s="1"/>
  <c r="BM155" i="21"/>
  <c r="BN37" i="21" s="1"/>
  <c r="BM158" i="21"/>
  <c r="BN40" i="21" s="1"/>
  <c r="BM156" i="21"/>
  <c r="BN38" i="21" s="1"/>
  <c r="BM157" i="21"/>
  <c r="BN39" i="21" s="1"/>
  <c r="BM160" i="21"/>
  <c r="BN42" i="21" s="1"/>
  <c r="BN41" i="21"/>
  <c r="BN159" i="21" s="1"/>
  <c r="BO67" i="21"/>
  <c r="BO185" i="21" s="1"/>
  <c r="BM182" i="21"/>
  <c r="BN64" i="21" s="1"/>
  <c r="BM183" i="21"/>
  <c r="BN65" i="21" s="1"/>
  <c r="BN66" i="21"/>
  <c r="BN184" i="21" s="1"/>
  <c r="AW178" i="21"/>
  <c r="AW176" i="21" s="1"/>
  <c r="AW58" i="21"/>
  <c r="AW56" i="21" s="1"/>
  <c r="AX29" i="21" s="1"/>
  <c r="AX147" i="21" s="1"/>
  <c r="AT163" i="21"/>
  <c r="AT44" i="21"/>
  <c r="AU143" i="21"/>
  <c r="AV26" i="21"/>
  <c r="BN35" i="21"/>
  <c r="BN153" i="21" s="1"/>
  <c r="AS151" i="21"/>
  <c r="AS135" i="21" s="1"/>
  <c r="AS127" i="21" s="1"/>
  <c r="AT34" i="21"/>
  <c r="AT152" i="21" s="1"/>
  <c r="AT18" i="21"/>
  <c r="AT137" i="21"/>
  <c r="BN59" i="21"/>
  <c r="BN177" i="21" s="1"/>
  <c r="BN63" i="21"/>
  <c r="BN181" i="21" s="1"/>
  <c r="BM31" i="21"/>
  <c r="BM149" i="21" s="1"/>
  <c r="BN61" i="21"/>
  <c r="BN179" i="21" s="1"/>
  <c r="AS174" i="21"/>
  <c r="BN131" i="21"/>
  <c r="BO13" i="21" s="1"/>
  <c r="BL132" i="21"/>
  <c r="BM14" i="21" s="1"/>
  <c r="BN133" i="21"/>
  <c r="BO15" i="21" s="1"/>
  <c r="AT129" i="21"/>
  <c r="AU12" i="21"/>
  <c r="AU130" i="21" s="1"/>
  <c r="BN158" i="21" l="1"/>
  <c r="BO40" i="21" s="1"/>
  <c r="BN157" i="21"/>
  <c r="BO39" i="21" s="1"/>
  <c r="BN155" i="21"/>
  <c r="BO37" i="21" s="1"/>
  <c r="BN160" i="21"/>
  <c r="BO42" i="21" s="1"/>
  <c r="BN156" i="21"/>
  <c r="BO38" i="21" s="1"/>
  <c r="BN154" i="21"/>
  <c r="BO36" i="21" s="1"/>
  <c r="BO41" i="21"/>
  <c r="BO159" i="21" s="1"/>
  <c r="BP67" i="21"/>
  <c r="BP185" i="21" s="1"/>
  <c r="BN182" i="21"/>
  <c r="BO64" i="21" s="1"/>
  <c r="BN183" i="21"/>
  <c r="BO65" i="21" s="1"/>
  <c r="BO66" i="21"/>
  <c r="BO184" i="21" s="1"/>
  <c r="AX60" i="21"/>
  <c r="AT162" i="21"/>
  <c r="AU45" i="21"/>
  <c r="AT33" i="21"/>
  <c r="AT17" i="21" s="1"/>
  <c r="AT9" i="21" s="1"/>
  <c r="AT8" i="21" s="1"/>
  <c r="AS126" i="21"/>
  <c r="AV25" i="21"/>
  <c r="AV144" i="21"/>
  <c r="AT136" i="21"/>
  <c r="AU19" i="21"/>
  <c r="BO35" i="21"/>
  <c r="BO153" i="21" s="1"/>
  <c r="BO63" i="21"/>
  <c r="BO181" i="21" s="1"/>
  <c r="BN31" i="21"/>
  <c r="BN149" i="21" s="1"/>
  <c r="BO59" i="21"/>
  <c r="BO177" i="21" s="1"/>
  <c r="BO61" i="21"/>
  <c r="BO179" i="21" s="1"/>
  <c r="BO133" i="21"/>
  <c r="BP15" i="21" s="1"/>
  <c r="BM132" i="21"/>
  <c r="BN14" i="21" s="1"/>
  <c r="BO131" i="21"/>
  <c r="BP13" i="21" s="1"/>
  <c r="AU11" i="21"/>
  <c r="BO156" i="21" l="1"/>
  <c r="BP38" i="21" s="1"/>
  <c r="BO160" i="21"/>
  <c r="BP42" i="21" s="1"/>
  <c r="BO154" i="21"/>
  <c r="BP36" i="21" s="1"/>
  <c r="BO155" i="21"/>
  <c r="BP37" i="21" s="1"/>
  <c r="BO157" i="21"/>
  <c r="BP39" i="21" s="1"/>
  <c r="BO158" i="21"/>
  <c r="BP40" i="21" s="1"/>
  <c r="BP41" i="21"/>
  <c r="BP159" i="21" s="1"/>
  <c r="BQ67" i="21"/>
  <c r="BQ185" i="21" s="1"/>
  <c r="BO182" i="21"/>
  <c r="BP64" i="21" s="1"/>
  <c r="BO183" i="21"/>
  <c r="BP65" i="21" s="1"/>
  <c r="BP66" i="21"/>
  <c r="BP184" i="21" s="1"/>
  <c r="AX178" i="21"/>
  <c r="AX58" i="21"/>
  <c r="AX56" i="21" s="1"/>
  <c r="AY29" i="21" s="1"/>
  <c r="AY147" i="21" s="1"/>
  <c r="AU163" i="21"/>
  <c r="AU44" i="21"/>
  <c r="AU18" i="21"/>
  <c r="AU137" i="21"/>
  <c r="AV143" i="21"/>
  <c r="AW26" i="21"/>
  <c r="AT151" i="21"/>
  <c r="AT135" i="21" s="1"/>
  <c r="AT127" i="21" s="1"/>
  <c r="AU34" i="21"/>
  <c r="AU152" i="21" s="1"/>
  <c r="BP59" i="21"/>
  <c r="BP177" i="21" s="1"/>
  <c r="BO31" i="21"/>
  <c r="BO149" i="21" s="1"/>
  <c r="BP63" i="21"/>
  <c r="BP181" i="21" s="1"/>
  <c r="BP35" i="21"/>
  <c r="BP153" i="21" s="1"/>
  <c r="BP61" i="21"/>
  <c r="BP179" i="21" s="1"/>
  <c r="AT174" i="21"/>
  <c r="BP131" i="21"/>
  <c r="BQ13" i="21" s="1"/>
  <c r="BN132" i="21"/>
  <c r="BO14" i="21" s="1"/>
  <c r="BP133" i="21"/>
  <c r="BQ15" i="21" s="1"/>
  <c r="AV12" i="21"/>
  <c r="AV130" i="21" s="1"/>
  <c r="AU129" i="21"/>
  <c r="BP157" i="21" l="1"/>
  <c r="BQ39" i="21" s="1"/>
  <c r="BP155" i="21"/>
  <c r="BQ37" i="21" s="1"/>
  <c r="BP158" i="21"/>
  <c r="BQ40" i="21" s="1"/>
  <c r="BP160" i="21"/>
  <c r="BQ42" i="21" s="1"/>
  <c r="BP156" i="21"/>
  <c r="BQ38" i="21" s="1"/>
  <c r="BP154" i="21"/>
  <c r="BQ36" i="21" s="1"/>
  <c r="BQ41" i="21"/>
  <c r="BQ159" i="21" s="1"/>
  <c r="BR67" i="21"/>
  <c r="BR185" i="21" s="1"/>
  <c r="BP182" i="21"/>
  <c r="BQ64" i="21" s="1"/>
  <c r="BP183" i="21"/>
  <c r="BQ65" i="21" s="1"/>
  <c r="BQ66" i="21"/>
  <c r="BQ184" i="21" s="1"/>
  <c r="AY60" i="21"/>
  <c r="AX176" i="21"/>
  <c r="AU162" i="21"/>
  <c r="AV45" i="21"/>
  <c r="AT126" i="21"/>
  <c r="AU136" i="21"/>
  <c r="AV19" i="21"/>
  <c r="AU33" i="21"/>
  <c r="AU17" i="21" s="1"/>
  <c r="AU9" i="21" s="1"/>
  <c r="AU8" i="21" s="1"/>
  <c r="BQ35" i="21"/>
  <c r="BQ153" i="21" s="1"/>
  <c r="AW25" i="21"/>
  <c r="AW144" i="21"/>
  <c r="BQ63" i="21"/>
  <c r="BQ181" i="21" s="1"/>
  <c r="BQ59" i="21"/>
  <c r="BQ177" i="21" s="1"/>
  <c r="BQ61" i="21"/>
  <c r="BQ179" i="21" s="1"/>
  <c r="BP31" i="21"/>
  <c r="BP149" i="21" s="1"/>
  <c r="BQ133" i="21"/>
  <c r="BR15" i="21" s="1"/>
  <c r="BQ131" i="21"/>
  <c r="BR13" i="21" s="1"/>
  <c r="BO132" i="21"/>
  <c r="BP14" i="21" s="1"/>
  <c r="AV11" i="21"/>
  <c r="BQ157" i="21" l="1"/>
  <c r="BR39" i="21" s="1"/>
  <c r="BQ154" i="21"/>
  <c r="BR36" i="21" s="1"/>
  <c r="BQ156" i="21"/>
  <c r="BR38" i="21" s="1"/>
  <c r="BQ160" i="21"/>
  <c r="BR42" i="21" s="1"/>
  <c r="BQ155" i="21"/>
  <c r="BR37" i="21" s="1"/>
  <c r="BQ158" i="21"/>
  <c r="BR40" i="21" s="1"/>
  <c r="BR41" i="21"/>
  <c r="BR159" i="21" s="1"/>
  <c r="BS67" i="21"/>
  <c r="BS185" i="21" s="1"/>
  <c r="BQ182" i="21"/>
  <c r="BR64" i="21" s="1"/>
  <c r="BQ183" i="21"/>
  <c r="BR65" i="21" s="1"/>
  <c r="BR66" i="21"/>
  <c r="BR184" i="21" s="1"/>
  <c r="AY178" i="21"/>
  <c r="AY176" i="21" s="1"/>
  <c r="AY58" i="21"/>
  <c r="AY56" i="21" s="1"/>
  <c r="AZ29" i="21" s="1"/>
  <c r="AZ147" i="21" s="1"/>
  <c r="AV163" i="21"/>
  <c r="AV44" i="21"/>
  <c r="AU151" i="21"/>
  <c r="AU135" i="21" s="1"/>
  <c r="AU127" i="21" s="1"/>
  <c r="AV34" i="21"/>
  <c r="AV152" i="21" s="1"/>
  <c r="AV18" i="21"/>
  <c r="AV137" i="21"/>
  <c r="AW143" i="21"/>
  <c r="AX26" i="21"/>
  <c r="BR59" i="21"/>
  <c r="BR177" i="21" s="1"/>
  <c r="BR63" i="21"/>
  <c r="BR181" i="21" s="1"/>
  <c r="BR35" i="21"/>
  <c r="BR153" i="21" s="1"/>
  <c r="BR61" i="21"/>
  <c r="BR179" i="21" s="1"/>
  <c r="BQ31" i="21"/>
  <c r="BQ149" i="21" s="1"/>
  <c r="AU174" i="21"/>
  <c r="BP132" i="21"/>
  <c r="BQ14" i="21" s="1"/>
  <c r="BR131" i="21"/>
  <c r="BS13" i="21" s="1"/>
  <c r="BR133" i="21"/>
  <c r="BS15" i="21" s="1"/>
  <c r="AW12" i="21"/>
  <c r="AW130" i="21" s="1"/>
  <c r="AV129" i="21"/>
  <c r="BR158" i="21" l="1"/>
  <c r="BS40" i="21" s="1"/>
  <c r="BR156" i="21"/>
  <c r="BS38" i="21" s="1"/>
  <c r="BR155" i="21"/>
  <c r="BS37" i="21" s="1"/>
  <c r="BR154" i="21"/>
  <c r="BS36" i="21" s="1"/>
  <c r="BR160" i="21"/>
  <c r="BS42" i="21" s="1"/>
  <c r="BR157" i="21"/>
  <c r="BS39" i="21" s="1"/>
  <c r="BS41" i="21"/>
  <c r="BS159" i="21" s="1"/>
  <c r="BT67" i="21"/>
  <c r="BT185" i="21" s="1"/>
  <c r="BR182" i="21"/>
  <c r="BS64" i="21" s="1"/>
  <c r="BR183" i="21"/>
  <c r="BS65" i="21" s="1"/>
  <c r="BS66" i="21"/>
  <c r="BS184" i="21" s="1"/>
  <c r="AZ60" i="21"/>
  <c r="AZ178" i="21" s="1"/>
  <c r="AV162" i="21"/>
  <c r="AW45" i="21"/>
  <c r="AX25" i="21"/>
  <c r="AX144" i="21"/>
  <c r="AV136" i="21"/>
  <c r="AW19" i="21"/>
  <c r="AU126" i="21"/>
  <c r="AV33" i="21"/>
  <c r="AV17" i="21" s="1"/>
  <c r="AV9" i="21" s="1"/>
  <c r="AV8" i="21" s="1"/>
  <c r="BS61" i="21"/>
  <c r="BS179" i="21" s="1"/>
  <c r="BS63" i="21"/>
  <c r="BS181" i="21" s="1"/>
  <c r="BS35" i="21"/>
  <c r="BS153" i="21" s="1"/>
  <c r="BR31" i="21"/>
  <c r="BR149" i="21" s="1"/>
  <c r="BS59" i="21"/>
  <c r="BS177" i="21" s="1"/>
  <c r="BS131" i="21"/>
  <c r="BT13" i="21" s="1"/>
  <c r="BS133" i="21"/>
  <c r="BT15" i="21" s="1"/>
  <c r="BQ132" i="21"/>
  <c r="BR14" i="21" s="1"/>
  <c r="AW11" i="21"/>
  <c r="BS157" i="21" l="1"/>
  <c r="BT39" i="21" s="1"/>
  <c r="BS160" i="21"/>
  <c r="BT42" i="21" s="1"/>
  <c r="BS154" i="21"/>
  <c r="BT36" i="21" s="1"/>
  <c r="BS155" i="21"/>
  <c r="BT37" i="21" s="1"/>
  <c r="BS156" i="21"/>
  <c r="BT38" i="21" s="1"/>
  <c r="BS158" i="21"/>
  <c r="BT40" i="21" s="1"/>
  <c r="BT41" i="21"/>
  <c r="BT159" i="21" s="1"/>
  <c r="AZ58" i="21"/>
  <c r="AZ56" i="21" s="1"/>
  <c r="BA29" i="21" s="1"/>
  <c r="BA147" i="21" s="1"/>
  <c r="BU67" i="21"/>
  <c r="BU185" i="21" s="1"/>
  <c r="BS182" i="21"/>
  <c r="BT64" i="21" s="1"/>
  <c r="BS183" i="21"/>
  <c r="BT65" i="21" s="1"/>
  <c r="BT66" i="21"/>
  <c r="BT184" i="21" s="1"/>
  <c r="BA60" i="21"/>
  <c r="AZ176" i="21"/>
  <c r="AW163" i="21"/>
  <c r="AW44" i="21"/>
  <c r="AV151" i="21"/>
  <c r="AV135" i="21" s="1"/>
  <c r="AV127" i="21" s="1"/>
  <c r="AW34" i="21"/>
  <c r="AW152" i="21" s="1"/>
  <c r="BT35" i="21"/>
  <c r="BT153" i="21" s="1"/>
  <c r="AW18" i="21"/>
  <c r="AW137" i="21"/>
  <c r="AX143" i="21"/>
  <c r="AY26" i="21"/>
  <c r="BT63" i="21"/>
  <c r="BT181" i="21" s="1"/>
  <c r="BS31" i="21"/>
  <c r="BS149" i="21" s="1"/>
  <c r="BT61" i="21"/>
  <c r="BT179" i="21" s="1"/>
  <c r="BT59" i="21"/>
  <c r="BT177" i="21" s="1"/>
  <c r="AV174" i="21"/>
  <c r="BR132" i="21"/>
  <c r="BS14" i="21" s="1"/>
  <c r="BT133" i="21"/>
  <c r="BU15" i="21" s="1"/>
  <c r="BU133" i="21" s="1"/>
  <c r="BT131" i="21"/>
  <c r="BU13" i="21" s="1"/>
  <c r="BU131" i="21" s="1"/>
  <c r="AX12" i="21"/>
  <c r="AX130" i="21" s="1"/>
  <c r="AW129" i="21"/>
  <c r="BT158" i="21" l="1"/>
  <c r="BU40" i="21" s="1"/>
  <c r="BU158" i="21" s="1"/>
  <c r="BT156" i="21"/>
  <c r="BU38" i="21" s="1"/>
  <c r="BU156" i="21" s="1"/>
  <c r="BT154" i="21"/>
  <c r="BU36" i="21" s="1"/>
  <c r="BU154" i="21" s="1"/>
  <c r="BT155" i="21"/>
  <c r="BU37" i="21" s="1"/>
  <c r="BU155" i="21" s="1"/>
  <c r="BT160" i="21"/>
  <c r="BU42" i="21" s="1"/>
  <c r="BU160" i="21" s="1"/>
  <c r="BT157" i="21"/>
  <c r="BU39" i="21" s="1"/>
  <c r="BU157" i="21" s="1"/>
  <c r="BU41" i="21"/>
  <c r="BU159" i="21" s="1"/>
  <c r="BT182" i="21"/>
  <c r="BU64" i="21" s="1"/>
  <c r="BU182" i="21" s="1"/>
  <c r="BT183" i="21"/>
  <c r="BU65" i="21" s="1"/>
  <c r="BU183" i="21" s="1"/>
  <c r="BU66" i="21"/>
  <c r="BU184" i="21" s="1"/>
  <c r="BA178" i="21"/>
  <c r="BA176" i="21" s="1"/>
  <c r="BA58" i="21"/>
  <c r="BA56" i="21" s="1"/>
  <c r="BB29" i="21" s="1"/>
  <c r="BB147" i="21" s="1"/>
  <c r="AW162" i="21"/>
  <c r="AX45" i="21"/>
  <c r="AV126" i="21"/>
  <c r="AW136" i="21"/>
  <c r="AX19" i="21"/>
  <c r="AW33" i="21"/>
  <c r="AW17" i="21" s="1"/>
  <c r="AW9" i="21" s="1"/>
  <c r="AW8" i="21" s="1"/>
  <c r="AY25" i="21"/>
  <c r="AY144" i="21"/>
  <c r="BU61" i="21"/>
  <c r="BU179" i="21" s="1"/>
  <c r="BT31" i="21"/>
  <c r="BT149" i="21" s="1"/>
  <c r="BU59" i="21"/>
  <c r="BU177" i="21" s="1"/>
  <c r="BU63" i="21"/>
  <c r="BU181" i="21" s="1"/>
  <c r="BU35" i="21"/>
  <c r="BU153" i="21" s="1"/>
  <c r="BS132" i="21"/>
  <c r="BT14" i="21" s="1"/>
  <c r="AX11" i="21"/>
  <c r="BB60" i="21" l="1"/>
  <c r="BB178" i="21" s="1"/>
  <c r="BB176" i="21" s="1"/>
  <c r="AX163" i="21"/>
  <c r="AX44" i="21"/>
  <c r="AY143" i="21"/>
  <c r="AZ26" i="21"/>
  <c r="AW151" i="21"/>
  <c r="AW135" i="21" s="1"/>
  <c r="AW127" i="21" s="1"/>
  <c r="AX34" i="21"/>
  <c r="AX152" i="21" s="1"/>
  <c r="AX18" i="21"/>
  <c r="AX137" i="21"/>
  <c r="BU31" i="21"/>
  <c r="BU149" i="21" s="1"/>
  <c r="AW174" i="21"/>
  <c r="BT132" i="21"/>
  <c r="BU14" i="21" s="1"/>
  <c r="BU132" i="21" s="1"/>
  <c r="AY12" i="21"/>
  <c r="AY130" i="21" s="1"/>
  <c r="AX129" i="21"/>
  <c r="BB58" i="21" l="1"/>
  <c r="BB56" i="21" s="1"/>
  <c r="BC29" i="21" s="1"/>
  <c r="BC147" i="21" s="1"/>
  <c r="BC60" i="21"/>
  <c r="BC178" i="21" s="1"/>
  <c r="BC176" i="21" s="1"/>
  <c r="AX162" i="21"/>
  <c r="AY45" i="21"/>
  <c r="AX136" i="21"/>
  <c r="AY19" i="21"/>
  <c r="AX33" i="21"/>
  <c r="AX17" i="21" s="1"/>
  <c r="AX9" i="21" s="1"/>
  <c r="AX8" i="21" s="1"/>
  <c r="AZ25" i="21"/>
  <c r="AZ144" i="21"/>
  <c r="AW126" i="21"/>
  <c r="AY11" i="21"/>
  <c r="BC58" i="21" l="1"/>
  <c r="BC56" i="21" s="1"/>
  <c r="BD29" i="21" s="1"/>
  <c r="BD147" i="21" s="1"/>
  <c r="BD60" i="21"/>
  <c r="AY163" i="21"/>
  <c r="AY44" i="21"/>
  <c r="AZ143" i="21"/>
  <c r="BA26" i="21"/>
  <c r="AX151" i="21"/>
  <c r="AX135" i="21" s="1"/>
  <c r="AX127" i="21" s="1"/>
  <c r="AY34" i="21"/>
  <c r="AY152" i="21" s="1"/>
  <c r="AY18" i="21"/>
  <c r="AY137" i="21"/>
  <c r="AX174" i="21"/>
  <c r="AZ12" i="21"/>
  <c r="AZ130" i="21" s="1"/>
  <c r="AY129" i="21"/>
  <c r="BD178" i="21" l="1"/>
  <c r="BD176" i="21" s="1"/>
  <c r="BD58" i="21"/>
  <c r="BD56" i="21" s="1"/>
  <c r="BE29" i="21" s="1"/>
  <c r="BE147" i="21" s="1"/>
  <c r="AY162" i="21"/>
  <c r="AZ45" i="21"/>
  <c r="AX126" i="21"/>
  <c r="AY136" i="21"/>
  <c r="AZ19" i="21"/>
  <c r="AY33" i="21"/>
  <c r="AY17" i="21" s="1"/>
  <c r="AY9" i="21" s="1"/>
  <c r="AY8" i="21" s="1"/>
  <c r="BA25" i="21"/>
  <c r="BA144" i="21"/>
  <c r="AZ11" i="21"/>
  <c r="BE60" i="21" l="1"/>
  <c r="AZ163" i="21"/>
  <c r="AZ44" i="21"/>
  <c r="BA143" i="21"/>
  <c r="BB26" i="21"/>
  <c r="AY151" i="21"/>
  <c r="AY135" i="21" s="1"/>
  <c r="AY127" i="21" s="1"/>
  <c r="AZ34" i="21"/>
  <c r="AZ152" i="21" s="1"/>
  <c r="AZ18" i="21"/>
  <c r="AZ137" i="21"/>
  <c r="AY174" i="21"/>
  <c r="BA12" i="21"/>
  <c r="BA130" i="21" s="1"/>
  <c r="AZ129" i="21"/>
  <c r="BE178" i="21" l="1"/>
  <c r="BE176" i="21" s="1"/>
  <c r="BE58" i="21"/>
  <c r="BE56" i="21" s="1"/>
  <c r="BF29" i="21" s="1"/>
  <c r="BF147" i="21" s="1"/>
  <c r="AZ162" i="21"/>
  <c r="BA45" i="21"/>
  <c r="AY126" i="21"/>
  <c r="AZ136" i="21"/>
  <c r="BA19" i="21"/>
  <c r="AZ33" i="21"/>
  <c r="AZ17" i="21" s="1"/>
  <c r="AZ9" i="21" s="1"/>
  <c r="AZ8" i="21" s="1"/>
  <c r="BB25" i="21"/>
  <c r="BB144" i="21"/>
  <c r="BA11" i="21"/>
  <c r="BF60" i="21" l="1"/>
  <c r="BF178" i="21" s="1"/>
  <c r="BF176" i="21" s="1"/>
  <c r="BA163" i="21"/>
  <c r="BA44" i="21"/>
  <c r="BB143" i="21"/>
  <c r="BC26" i="21"/>
  <c r="AZ151" i="21"/>
  <c r="AZ135" i="21" s="1"/>
  <c r="AZ127" i="21" s="1"/>
  <c r="BA34" i="21"/>
  <c r="BA152" i="21" s="1"/>
  <c r="BA18" i="21"/>
  <c r="BA137" i="21"/>
  <c r="AZ174" i="21"/>
  <c r="BA129" i="21"/>
  <c r="BB12" i="21"/>
  <c r="BB130" i="21" s="1"/>
  <c r="BF58" i="21" l="1"/>
  <c r="BF56" i="21" s="1"/>
  <c r="BG29" i="21" s="1"/>
  <c r="BG147" i="21" s="1"/>
  <c r="BG60" i="21"/>
  <c r="BA162" i="21"/>
  <c r="BB45" i="21"/>
  <c r="BA136" i="21"/>
  <c r="BB19" i="21"/>
  <c r="BA33" i="21"/>
  <c r="BA17" i="21" s="1"/>
  <c r="BA9" i="21" s="1"/>
  <c r="BA8" i="21" s="1"/>
  <c r="BC25" i="21"/>
  <c r="BC144" i="21"/>
  <c r="AZ126" i="21"/>
  <c r="BB11" i="21"/>
  <c r="BG178" i="21" l="1"/>
  <c r="BG58" i="21"/>
  <c r="BG56" i="21" s="1"/>
  <c r="BH29" i="21" s="1"/>
  <c r="BH147" i="21" s="1"/>
  <c r="BB163" i="21"/>
  <c r="BB44" i="21"/>
  <c r="BC143" i="21"/>
  <c r="BD26" i="21"/>
  <c r="BA151" i="21"/>
  <c r="BA135" i="21" s="1"/>
  <c r="BA127" i="21" s="1"/>
  <c r="BB34" i="21"/>
  <c r="BB152" i="21" s="1"/>
  <c r="BB18" i="21"/>
  <c r="BB137" i="21"/>
  <c r="BA174" i="21"/>
  <c r="BB129" i="21"/>
  <c r="BC12" i="21"/>
  <c r="BC130" i="21" s="1"/>
  <c r="BH60" i="21" l="1"/>
  <c r="BG176" i="21"/>
  <c r="BB162" i="21"/>
  <c r="BC45" i="21"/>
  <c r="BB136" i="21"/>
  <c r="BC19" i="21"/>
  <c r="BB33" i="21"/>
  <c r="BB17" i="21" s="1"/>
  <c r="BB9" i="21" s="1"/>
  <c r="BB8" i="21" s="1"/>
  <c r="BD25" i="21"/>
  <c r="BD144" i="21"/>
  <c r="BA126" i="21"/>
  <c r="BC11" i="21"/>
  <c r="BH178" i="21" l="1"/>
  <c r="BH58" i="21"/>
  <c r="BH56" i="21" s="1"/>
  <c r="BI29" i="21" s="1"/>
  <c r="BI147" i="21" s="1"/>
  <c r="BC163" i="21"/>
  <c r="BC44" i="21"/>
  <c r="BB151" i="21"/>
  <c r="BB135" i="21" s="1"/>
  <c r="BB127" i="21" s="1"/>
  <c r="BC34" i="21"/>
  <c r="BC152" i="21" s="1"/>
  <c r="BC18" i="21"/>
  <c r="BC137" i="21"/>
  <c r="BD143" i="21"/>
  <c r="BE26" i="21"/>
  <c r="BB174" i="21"/>
  <c r="BD12" i="21"/>
  <c r="BD130" i="21" s="1"/>
  <c r="BC129" i="21"/>
  <c r="BI60" i="21" l="1"/>
  <c r="BH176" i="21"/>
  <c r="BC162" i="21"/>
  <c r="BD45" i="21"/>
  <c r="BE25" i="21"/>
  <c r="BE144" i="21"/>
  <c r="BC136" i="21"/>
  <c r="BD19" i="21"/>
  <c r="BC33" i="21"/>
  <c r="BC17" i="21" s="1"/>
  <c r="BC9" i="21" s="1"/>
  <c r="BC8" i="21" s="1"/>
  <c r="BB126" i="21"/>
  <c r="BD11" i="21"/>
  <c r="BI178" i="21" l="1"/>
  <c r="BI176" i="21" s="1"/>
  <c r="BI58" i="21"/>
  <c r="BI56" i="21" s="1"/>
  <c r="BJ29" i="21" s="1"/>
  <c r="BJ147" i="21" s="1"/>
  <c r="BD163" i="21"/>
  <c r="BD44" i="21"/>
  <c r="BC151" i="21"/>
  <c r="BC135" i="21" s="1"/>
  <c r="BC127" i="21" s="1"/>
  <c r="BD34" i="21"/>
  <c r="BD152" i="21" s="1"/>
  <c r="BD18" i="21"/>
  <c r="BD137" i="21"/>
  <c r="BE143" i="21"/>
  <c r="BF26" i="21"/>
  <c r="BC174" i="21"/>
  <c r="BE12" i="21"/>
  <c r="BE130" i="21" s="1"/>
  <c r="BD129" i="21"/>
  <c r="BJ60" i="21" l="1"/>
  <c r="BD162" i="21"/>
  <c r="BE45" i="21"/>
  <c r="BF25" i="21"/>
  <c r="BF144" i="21"/>
  <c r="BD136" i="21"/>
  <c r="BE19" i="21"/>
  <c r="BD33" i="21"/>
  <c r="BD17" i="21" s="1"/>
  <c r="BD9" i="21" s="1"/>
  <c r="BD8" i="21" s="1"/>
  <c r="BC126" i="21"/>
  <c r="BE11" i="21"/>
  <c r="BJ178" i="21" l="1"/>
  <c r="BJ176" i="21" s="1"/>
  <c r="BJ58" i="21"/>
  <c r="BJ56" i="21" s="1"/>
  <c r="BK29" i="21" s="1"/>
  <c r="BK147" i="21" s="1"/>
  <c r="BE163" i="21"/>
  <c r="BE44" i="21"/>
  <c r="BD151" i="21"/>
  <c r="BD135" i="21" s="1"/>
  <c r="BD127" i="21" s="1"/>
  <c r="BE34" i="21"/>
  <c r="BE152" i="21" s="1"/>
  <c r="BE18" i="21"/>
  <c r="BE137" i="21"/>
  <c r="BF143" i="21"/>
  <c r="BG26" i="21"/>
  <c r="BD174" i="21"/>
  <c r="BF12" i="21"/>
  <c r="BF130" i="21" s="1"/>
  <c r="BE129" i="21"/>
  <c r="BK60" i="21" l="1"/>
  <c r="BK178" i="21"/>
  <c r="BK176" i="21" s="1"/>
  <c r="BK58" i="21"/>
  <c r="BK56" i="21" s="1"/>
  <c r="BL29" i="21" s="1"/>
  <c r="BL147" i="21" s="1"/>
  <c r="BE162" i="21"/>
  <c r="BF45" i="21"/>
  <c r="BG25" i="21"/>
  <c r="BG144" i="21"/>
  <c r="BE136" i="21"/>
  <c r="BF19" i="21"/>
  <c r="BE33" i="21"/>
  <c r="BE17" i="21" s="1"/>
  <c r="BE9" i="21" s="1"/>
  <c r="BE8" i="21" s="1"/>
  <c r="BD126" i="21"/>
  <c r="BF11" i="21"/>
  <c r="BL60" i="21" l="1"/>
  <c r="BF163" i="21"/>
  <c r="BF44" i="21"/>
  <c r="BF18" i="21"/>
  <c r="BF137" i="21"/>
  <c r="BE151" i="21"/>
  <c r="BE135" i="21" s="1"/>
  <c r="BE127" i="21" s="1"/>
  <c r="BF34" i="21"/>
  <c r="BF152" i="21" s="1"/>
  <c r="BG143" i="21"/>
  <c r="BH26" i="21"/>
  <c r="BE174" i="21"/>
  <c r="BG12" i="21"/>
  <c r="BG130" i="21" s="1"/>
  <c r="BF129" i="21"/>
  <c r="BL178" i="21" l="1"/>
  <c r="BL176" i="21" s="1"/>
  <c r="BL58" i="21"/>
  <c r="BL56" i="21" s="1"/>
  <c r="BM29" i="21" s="1"/>
  <c r="BM147" i="21" s="1"/>
  <c r="BF162" i="21"/>
  <c r="BG45" i="21"/>
  <c r="BF33" i="21"/>
  <c r="BF17" i="21" s="1"/>
  <c r="BF9" i="21" s="1"/>
  <c r="BF8" i="21" s="1"/>
  <c r="BH25" i="21"/>
  <c r="BH144" i="21"/>
  <c r="BF136" i="21"/>
  <c r="BG19" i="21"/>
  <c r="BE126" i="21"/>
  <c r="BG11" i="21"/>
  <c r="BM60" i="21" l="1"/>
  <c r="BM178" i="21" s="1"/>
  <c r="BM176" i="21" s="1"/>
  <c r="BG163" i="21"/>
  <c r="BG44" i="21"/>
  <c r="BG18" i="21"/>
  <c r="BG137" i="21"/>
  <c r="BF151" i="21"/>
  <c r="BF135" i="21" s="1"/>
  <c r="BF127" i="21" s="1"/>
  <c r="BG34" i="21"/>
  <c r="BG152" i="21" s="1"/>
  <c r="BH143" i="21"/>
  <c r="BI26" i="21"/>
  <c r="BF174" i="21"/>
  <c r="BH12" i="21"/>
  <c r="BH130" i="21" s="1"/>
  <c r="BG129" i="21"/>
  <c r="BM58" i="21" l="1"/>
  <c r="BM56" i="21" s="1"/>
  <c r="BN29" i="21" s="1"/>
  <c r="BN147" i="21" s="1"/>
  <c r="BN60" i="21"/>
  <c r="BG162" i="21"/>
  <c r="BH45" i="21"/>
  <c r="BG33" i="21"/>
  <c r="BG17" i="21" s="1"/>
  <c r="BG9" i="21" s="1"/>
  <c r="BG8" i="21" s="1"/>
  <c r="BG136" i="21"/>
  <c r="BH19" i="21"/>
  <c r="BI25" i="21"/>
  <c r="BI144" i="21"/>
  <c r="BF126" i="21"/>
  <c r="BH11" i="21"/>
  <c r="BN178" i="21" l="1"/>
  <c r="BN176" i="21" s="1"/>
  <c r="BN58" i="21"/>
  <c r="BN56" i="21" s="1"/>
  <c r="BO29" i="21" s="1"/>
  <c r="BO147" i="21" s="1"/>
  <c r="BH163" i="21"/>
  <c r="BH44" i="21"/>
  <c r="BH18" i="21"/>
  <c r="BH137" i="21"/>
  <c r="BI143" i="21"/>
  <c r="BJ26" i="21"/>
  <c r="BG151" i="21"/>
  <c r="BG135" i="21" s="1"/>
  <c r="BG127" i="21" s="1"/>
  <c r="BH34" i="21"/>
  <c r="BH152" i="21" s="1"/>
  <c r="BG174" i="21"/>
  <c r="BI12" i="21"/>
  <c r="BI130" i="21" s="1"/>
  <c r="BH129" i="21"/>
  <c r="BO60" i="21" l="1"/>
  <c r="BH162" i="21"/>
  <c r="BI45" i="21"/>
  <c r="BJ25" i="21"/>
  <c r="BJ144" i="21"/>
  <c r="BH33" i="21"/>
  <c r="BH17" i="21" s="1"/>
  <c r="BH9" i="21" s="1"/>
  <c r="BH8" i="21" s="1"/>
  <c r="BH136" i="21"/>
  <c r="BI19" i="21"/>
  <c r="BG126" i="21"/>
  <c r="BI11" i="21"/>
  <c r="BO178" i="21" l="1"/>
  <c r="BO176" i="21" s="1"/>
  <c r="BO58" i="21"/>
  <c r="BO56" i="21" s="1"/>
  <c r="BP29" i="21" s="1"/>
  <c r="BP147" i="21" s="1"/>
  <c r="BI163" i="21"/>
  <c r="BI44" i="21"/>
  <c r="BI18" i="21"/>
  <c r="BI137" i="21"/>
  <c r="BH151" i="21"/>
  <c r="BH135" i="21" s="1"/>
  <c r="BH127" i="21" s="1"/>
  <c r="BI34" i="21"/>
  <c r="BI152" i="21" s="1"/>
  <c r="BJ143" i="21"/>
  <c r="BK26" i="21"/>
  <c r="BH174" i="21"/>
  <c r="BI129" i="21"/>
  <c r="BJ12" i="21"/>
  <c r="BJ130" i="21" s="1"/>
  <c r="BP60" i="21" l="1"/>
  <c r="BI162" i="21"/>
  <c r="BJ45" i="21"/>
  <c r="BI136" i="21"/>
  <c r="BJ19" i="21"/>
  <c r="BK25" i="21"/>
  <c r="BK144" i="21"/>
  <c r="BI33" i="21"/>
  <c r="BI17" i="21" s="1"/>
  <c r="BI9" i="21" s="1"/>
  <c r="BI8" i="21" s="1"/>
  <c r="BH126" i="21"/>
  <c r="BJ11" i="21"/>
  <c r="BP178" i="21" l="1"/>
  <c r="BP58" i="21"/>
  <c r="BP56" i="21" s="1"/>
  <c r="BQ29" i="21" s="1"/>
  <c r="BQ147" i="21" s="1"/>
  <c r="BJ163" i="21"/>
  <c r="BJ44" i="21"/>
  <c r="BK143" i="21"/>
  <c r="BL26" i="21"/>
  <c r="BI151" i="21"/>
  <c r="BI135" i="21" s="1"/>
  <c r="BI127" i="21" s="1"/>
  <c r="BJ34" i="21"/>
  <c r="BJ152" i="21" s="1"/>
  <c r="BJ18" i="21"/>
  <c r="BJ137" i="21"/>
  <c r="BI174" i="21"/>
  <c r="BJ129" i="21"/>
  <c r="BK12" i="21"/>
  <c r="BK130" i="21" s="1"/>
  <c r="BQ60" i="21" l="1"/>
  <c r="BP176" i="21"/>
  <c r="BJ162" i="21"/>
  <c r="BK45" i="21"/>
  <c r="BJ136" i="21"/>
  <c r="BK19" i="21"/>
  <c r="BJ33" i="21"/>
  <c r="BJ17" i="21" s="1"/>
  <c r="BJ9" i="21" s="1"/>
  <c r="BJ8" i="21" s="1"/>
  <c r="BL25" i="21"/>
  <c r="BL144" i="21"/>
  <c r="BI126" i="21"/>
  <c r="BK11" i="21"/>
  <c r="BQ178" i="21" l="1"/>
  <c r="BQ176" i="21" s="1"/>
  <c r="BQ58" i="21"/>
  <c r="BQ56" i="21" s="1"/>
  <c r="BR29" i="21" s="1"/>
  <c r="BR147" i="21" s="1"/>
  <c r="BK163" i="21"/>
  <c r="BK44" i="21"/>
  <c r="BL143" i="21"/>
  <c r="BM26" i="21"/>
  <c r="BJ151" i="21"/>
  <c r="BJ135" i="21" s="1"/>
  <c r="BJ127" i="21" s="1"/>
  <c r="BK34" i="21"/>
  <c r="BK152" i="21" s="1"/>
  <c r="BK18" i="21"/>
  <c r="BK137" i="21"/>
  <c r="BJ174" i="21"/>
  <c r="BL12" i="21"/>
  <c r="BL130" i="21" s="1"/>
  <c r="BK129" i="21"/>
  <c r="BR60" i="21" l="1"/>
  <c r="BR58" i="21" s="1"/>
  <c r="BR56" i="21" s="1"/>
  <c r="BS29" i="21" s="1"/>
  <c r="BS147" i="21" s="1"/>
  <c r="BK162" i="21"/>
  <c r="BL45" i="21"/>
  <c r="BK136" i="21"/>
  <c r="BL19" i="21"/>
  <c r="BK33" i="21"/>
  <c r="BK17" i="21" s="1"/>
  <c r="BK9" i="21" s="1"/>
  <c r="BK8" i="21" s="1"/>
  <c r="BM25" i="21"/>
  <c r="BM144" i="21"/>
  <c r="BJ126" i="21"/>
  <c r="BL11" i="21"/>
  <c r="BR178" i="21" l="1"/>
  <c r="BR176" i="21" s="1"/>
  <c r="BL163" i="21"/>
  <c r="BL44" i="21"/>
  <c r="BM143" i="21"/>
  <c r="BN26" i="21"/>
  <c r="BL18" i="21"/>
  <c r="BL137" i="21"/>
  <c r="BK151" i="21"/>
  <c r="BK135" i="21" s="1"/>
  <c r="BK127" i="21" s="1"/>
  <c r="BL34" i="21"/>
  <c r="BL152" i="21" s="1"/>
  <c r="BK174" i="21"/>
  <c r="BM12" i="21"/>
  <c r="BM130" i="21" s="1"/>
  <c r="BL129" i="21"/>
  <c r="BS60" i="21" l="1"/>
  <c r="BS178" i="21" s="1"/>
  <c r="BS176" i="21" s="1"/>
  <c r="BL162" i="21"/>
  <c r="BM45" i="21"/>
  <c r="BK126" i="21"/>
  <c r="BL136" i="21"/>
  <c r="BM19" i="21"/>
  <c r="BL33" i="21"/>
  <c r="BL17" i="21" s="1"/>
  <c r="BL9" i="21" s="1"/>
  <c r="BL8" i="21" s="1"/>
  <c r="BN25" i="21"/>
  <c r="BN144" i="21"/>
  <c r="BM11" i="21"/>
  <c r="BS58" i="21" l="1"/>
  <c r="BS56" i="21" s="1"/>
  <c r="BT29" i="21" s="1"/>
  <c r="BT147" i="21" s="1"/>
  <c r="BT60" i="21"/>
  <c r="BT178" i="21" s="1"/>
  <c r="BM163" i="21"/>
  <c r="BM44" i="21"/>
  <c r="BN143" i="21"/>
  <c r="BO26" i="21"/>
  <c r="BL151" i="21"/>
  <c r="BL135" i="21" s="1"/>
  <c r="BL127" i="21" s="1"/>
  <c r="BM34" i="21"/>
  <c r="BM152" i="21" s="1"/>
  <c r="BM18" i="21"/>
  <c r="BM137" i="21"/>
  <c r="BL174" i="21"/>
  <c r="BN12" i="21"/>
  <c r="BN130" i="21" s="1"/>
  <c r="BM129" i="21"/>
  <c r="BT58" i="21" l="1"/>
  <c r="BT56" i="21" s="1"/>
  <c r="BU29" i="21" s="1"/>
  <c r="BU147" i="21" s="1"/>
  <c r="BT176" i="21"/>
  <c r="BU60" i="21"/>
  <c r="BU178" i="21" s="1"/>
  <c r="BU176" i="21" s="1"/>
  <c r="BM162" i="21"/>
  <c r="BN45" i="21"/>
  <c r="BM33" i="21"/>
  <c r="BM17" i="21" s="1"/>
  <c r="BM9" i="21" s="1"/>
  <c r="BM8" i="21" s="1"/>
  <c r="BM136" i="21"/>
  <c r="BN19" i="21"/>
  <c r="BO25" i="21"/>
  <c r="BO144" i="21"/>
  <c r="BL126" i="21"/>
  <c r="BN11" i="21"/>
  <c r="BU58" i="21" l="1"/>
  <c r="BU56" i="21" s="1"/>
  <c r="BN163" i="21"/>
  <c r="BN44" i="21"/>
  <c r="BO143" i="21"/>
  <c r="BP26" i="21"/>
  <c r="BN18" i="21"/>
  <c r="BN137" i="21"/>
  <c r="BM151" i="21"/>
  <c r="BM135" i="21" s="1"/>
  <c r="BM127" i="21" s="1"/>
  <c r="BN34" i="21"/>
  <c r="BN152" i="21" s="1"/>
  <c r="BM174" i="21"/>
  <c r="BO12" i="21"/>
  <c r="BO130" i="21" s="1"/>
  <c r="BN129" i="21"/>
  <c r="BN162" i="21" l="1"/>
  <c r="BO45" i="21"/>
  <c r="BN33" i="21"/>
  <c r="BN17" i="21" s="1"/>
  <c r="BN9" i="21" s="1"/>
  <c r="BN8" i="21" s="1"/>
  <c r="BN136" i="21"/>
  <c r="BO19" i="21"/>
  <c r="BP25" i="21"/>
  <c r="BP144" i="21"/>
  <c r="BM126" i="21"/>
  <c r="BO11" i="21"/>
  <c r="BO163" i="21" l="1"/>
  <c r="BO44" i="21"/>
  <c r="BP143" i="21"/>
  <c r="BQ26" i="21"/>
  <c r="BO18" i="21"/>
  <c r="BO137" i="21"/>
  <c r="BN151" i="21"/>
  <c r="BN135" i="21" s="1"/>
  <c r="BN127" i="21" s="1"/>
  <c r="BO34" i="21"/>
  <c r="BO152" i="21" s="1"/>
  <c r="BN174" i="21"/>
  <c r="BP12" i="21"/>
  <c r="BP130" i="21" s="1"/>
  <c r="BO129" i="21"/>
  <c r="BO162" i="21" l="1"/>
  <c r="BP45" i="21"/>
  <c r="BO136" i="21"/>
  <c r="BP19" i="21"/>
  <c r="BO33" i="21"/>
  <c r="BO17" i="21" s="1"/>
  <c r="BO9" i="21" s="1"/>
  <c r="BO8" i="21" s="1"/>
  <c r="BQ25" i="21"/>
  <c r="BQ144" i="21"/>
  <c r="BN126" i="21"/>
  <c r="BP11" i="21"/>
  <c r="BP163" i="21" l="1"/>
  <c r="BP44" i="21"/>
  <c r="BQ143" i="21"/>
  <c r="BR26" i="21"/>
  <c r="BO151" i="21"/>
  <c r="BO135" i="21" s="1"/>
  <c r="BO127" i="21" s="1"/>
  <c r="BP34" i="21"/>
  <c r="BP152" i="21" s="1"/>
  <c r="BP18" i="21"/>
  <c r="BP137" i="21"/>
  <c r="BO174" i="21"/>
  <c r="BQ12" i="21"/>
  <c r="BQ130" i="21" s="1"/>
  <c r="BP129" i="21"/>
  <c r="BP162" i="21" l="1"/>
  <c r="BQ45" i="21"/>
  <c r="BP33" i="21"/>
  <c r="BP17" i="21" s="1"/>
  <c r="BP9" i="21" s="1"/>
  <c r="BP8" i="21" s="1"/>
  <c r="BP136" i="21"/>
  <c r="BQ19" i="21"/>
  <c r="BR25" i="21"/>
  <c r="BR144" i="21"/>
  <c r="BO126" i="21"/>
  <c r="BQ11" i="21"/>
  <c r="BQ163" i="21" l="1"/>
  <c r="BQ44" i="21"/>
  <c r="BR143" i="21"/>
  <c r="BS26" i="21"/>
  <c r="BQ18" i="21"/>
  <c r="BQ137" i="21"/>
  <c r="BP151" i="21"/>
  <c r="BP135" i="21" s="1"/>
  <c r="BP127" i="21" s="1"/>
  <c r="BQ34" i="21"/>
  <c r="BQ152" i="21" s="1"/>
  <c r="BP174" i="21"/>
  <c r="BQ129" i="21"/>
  <c r="BR12" i="21"/>
  <c r="BR130" i="21" s="1"/>
  <c r="BQ162" i="21" l="1"/>
  <c r="BR45" i="21"/>
  <c r="BQ33" i="21"/>
  <c r="BQ17" i="21" s="1"/>
  <c r="BQ9" i="21" s="1"/>
  <c r="BQ8" i="21" s="1"/>
  <c r="BQ136" i="21"/>
  <c r="BR19" i="21"/>
  <c r="BS25" i="21"/>
  <c r="BS144" i="21"/>
  <c r="BP126" i="21"/>
  <c r="BR11" i="21"/>
  <c r="BR163" i="21" l="1"/>
  <c r="BR44" i="21"/>
  <c r="BS143" i="21"/>
  <c r="BT26" i="21"/>
  <c r="BR18" i="21"/>
  <c r="BR137" i="21"/>
  <c r="BQ151" i="21"/>
  <c r="BQ135" i="21" s="1"/>
  <c r="BQ127" i="21" s="1"/>
  <c r="BR34" i="21"/>
  <c r="BR152" i="21" s="1"/>
  <c r="BQ174" i="21"/>
  <c r="BR129" i="21"/>
  <c r="BS12" i="21"/>
  <c r="BS130" i="21" s="1"/>
  <c r="BR162" i="21" l="1"/>
  <c r="BS45" i="21"/>
  <c r="BR33" i="21"/>
  <c r="BR17" i="21" s="1"/>
  <c r="BR9" i="21" s="1"/>
  <c r="BR8" i="21" s="1"/>
  <c r="BR136" i="21"/>
  <c r="BS19" i="21"/>
  <c r="BT25" i="21"/>
  <c r="BT144" i="21"/>
  <c r="BQ126" i="21"/>
  <c r="BS11" i="21"/>
  <c r="BS163" i="21" l="1"/>
  <c r="BS44" i="21"/>
  <c r="BT143" i="21"/>
  <c r="BU26" i="21"/>
  <c r="BS18" i="21"/>
  <c r="BS137" i="21"/>
  <c r="BR151" i="21"/>
  <c r="BR135" i="21" s="1"/>
  <c r="BR127" i="21" s="1"/>
  <c r="BS34" i="21"/>
  <c r="BS152" i="21" s="1"/>
  <c r="BR174" i="21"/>
  <c r="BT12" i="21"/>
  <c r="BT130" i="21" s="1"/>
  <c r="BS129" i="21"/>
  <c r="BS162" i="21" l="1"/>
  <c r="BT45" i="21"/>
  <c r="BS33" i="21"/>
  <c r="BS17" i="21" s="1"/>
  <c r="BS9" i="21" s="1"/>
  <c r="BS8" i="21" s="1"/>
  <c r="BS136" i="21"/>
  <c r="BT19" i="21"/>
  <c r="BU25" i="21"/>
  <c r="BU144" i="21"/>
  <c r="BU143" i="21" s="1"/>
  <c r="BR126" i="21"/>
  <c r="BT11" i="21"/>
  <c r="BT163" i="21" l="1"/>
  <c r="BT44" i="21"/>
  <c r="BT18" i="21"/>
  <c r="BT137" i="21"/>
  <c r="BS151" i="21"/>
  <c r="BS135" i="21" s="1"/>
  <c r="BS127" i="21" s="1"/>
  <c r="BT34" i="21"/>
  <c r="BT152" i="21" s="1"/>
  <c r="BS174" i="21"/>
  <c r="BU12" i="21"/>
  <c r="BU130" i="21" s="1"/>
  <c r="BT129" i="21"/>
  <c r="BT162" i="21" l="1"/>
  <c r="BU45" i="21"/>
  <c r="BS126" i="21"/>
  <c r="BT33" i="21"/>
  <c r="BT17" i="21" s="1"/>
  <c r="BT9" i="21" s="1"/>
  <c r="BT8" i="21" s="1"/>
  <c r="BT136" i="21"/>
  <c r="BU19" i="21"/>
  <c r="BU11" i="21"/>
  <c r="BU129" i="21"/>
  <c r="BU163" i="21" l="1"/>
  <c r="BU162" i="21" s="1"/>
  <c r="BU44" i="21"/>
  <c r="BU18" i="21"/>
  <c r="BU137" i="21"/>
  <c r="BU136" i="21" s="1"/>
  <c r="BT151" i="21"/>
  <c r="BT135" i="21" s="1"/>
  <c r="BT127" i="21" s="1"/>
  <c r="BU34" i="21"/>
  <c r="BU152" i="21" s="1"/>
  <c r="BT174" i="21"/>
  <c r="BT126" i="21" l="1"/>
  <c r="BU151" i="21"/>
  <c r="BU135" i="21" s="1"/>
  <c r="BU127" i="21" s="1"/>
  <c r="BU33" i="21"/>
  <c r="BU17" i="21" s="1"/>
  <c r="BU9" i="21" s="1"/>
  <c r="BU8" i="21" s="1"/>
  <c r="BU174" i="21"/>
  <c r="Z174" i="21"/>
  <c r="Z126" i="21" s="1"/>
  <c r="AA174" i="21"/>
  <c r="AA126" i="21" s="1"/>
  <c r="AC174" i="21"/>
  <c r="AC126" i="21" s="1"/>
  <c r="W8" i="21"/>
  <c r="BU126" i="21" l="1"/>
  <c r="AB174" i="21"/>
  <c r="AB126" i="21" s="1"/>
  <c r="W126" i="21"/>
  <c r="AC121" i="3" l="1"/>
  <c r="AJ98" i="3"/>
  <c r="AK121" i="3"/>
  <c r="AB98" i="3"/>
  <c r="AG121" i="3"/>
  <c r="AA121" i="3"/>
  <c r="AI98" i="3"/>
  <c r="AI121" i="3"/>
  <c r="AK98" i="3"/>
  <c r="AC98" i="3"/>
  <c r="AE121" i="3"/>
  <c r="AH121" i="3"/>
  <c r="AD121" i="3"/>
  <c r="AA98" i="3"/>
  <c r="AH98" i="3"/>
  <c r="AJ121" i="3"/>
  <c r="AE98" i="3"/>
  <c r="AB121" i="3"/>
  <c r="AF121" i="3"/>
  <c r="AD98" i="3"/>
  <c r="AG98" i="3"/>
  <c r="AF98" i="3"/>
  <c r="W98" i="3"/>
  <c r="W121" i="3"/>
</calcChain>
</file>

<file path=xl/sharedStrings.xml><?xml version="1.0" encoding="utf-8"?>
<sst xmlns="http://schemas.openxmlformats.org/spreadsheetml/2006/main" count="173" uniqueCount="87">
  <si>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</si>
  <si>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</si>
  <si>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</si>
  <si>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</si>
  <si>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</si>
  <si>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</si>
  <si>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</si>
  <si>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</si>
  <si>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</si>
  <si>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</si>
  <si>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</si>
  <si>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</si>
  <si>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</si>
  <si>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</si>
  <si>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</si>
  <si>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</si>
  <si>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</si>
  <si>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</si>
  <si>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</si>
  <si>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</si>
  <si>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</si>
  <si>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</si>
  <si>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</si>
  <si>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</si>
  <si>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</si>
  <si>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</si>
  <si>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</si>
  <si>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</si>
  <si>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</si>
  <si>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</si>
  <si>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</si>
  <si>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</si>
  <si>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</si>
  <si>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</si>
  <si>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</si>
  <si>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</si>
  <si>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</si>
  <si>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</si>
  <si>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</si>
  <si>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</si>
  <si>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</si>
  <si>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</si>
  <si>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</si>
  <si>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</si>
  <si>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</si>
  <si>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</si>
  <si>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</si>
  <si>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</si>
  <si>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</si>
  <si>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</si>
  <si>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</si>
  <si>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</si>
  <si>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</si>
  <si>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</si>
  <si>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</si>
  <si>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</si>
  <si>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</si>
  <si>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</si>
  <si>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</si>
  <si>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</si>
  <si>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</si>
  <si>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</si>
  <si>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</si>
  <si>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</si>
  <si>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</si>
  <si>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</si>
  <si>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</si>
  <si>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</si>
  <si>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</si>
  <si>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</si>
  <si>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</si>
  <si>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</si>
  <si>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</si>
  <si>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</si>
  <si>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</si>
  <si>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</si>
  <si>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</si>
  <si>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</si>
  <si>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</si>
  <si>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</si>
  <si>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</si>
  <si>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Выбытие СиМ со склада в пр-во</t>
  </si>
  <si>
    <t>Запасы СиМ</t>
  </si>
  <si>
    <t>Кредиторская задолженность по СиМ</t>
  </si>
  <si>
    <t>Производство</t>
  </si>
  <si>
    <t>Цех-1</t>
  </si>
  <si>
    <t>Цех-2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</si>
</sst>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164" fontId="22" fillId="2" borderId="0" xfId="0" applyNumberFormat="1" applyFont="1" applyFill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</cellXfs>
  <cellStyles count="1">
    <cellStyle name="Обычный" xfId="0" builtinId="0"/>
  </cellStyles>
  <dxfs count="1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zoomScale="120" zoomScaleNormal="120" workbookViewId="0">
      <selection activeCell="M2" sqref="M2:Q2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5" x14ac:dyDescent="0.3">
      <c r="B18" t="s">
        <v>10</v>
      </c>
    </row>
    <row r="20" spans="2:5" x14ac:dyDescent="0.3">
      <c r="E20" s="1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279"/>
  <sheetViews>
    <sheetView showGridLines="0" tabSelected="1" zoomScaleNormal="100" workbookViewId="0">
      <pane xSplit="24" ySplit="5" topLeftCell="AC111" activePane="bottomRight" state="frozen"/>
      <selection activeCell="G29" sqref="G29"/>
      <selection pane="topRight" activeCell="G29" sqref="G29"/>
      <selection pane="bottomLeft" activeCell="G29" sqref="G29"/>
      <selection pane="bottomRight" activeCell="P128" sqref="P128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7" width="1.77734375" style="6" customWidth="1"/>
    <col min="8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6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9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5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E3" s="24"/>
      <c r="F3" s="27" t="str">
        <f>Potoki!F3</f>
        <v>Кол-во периодов</v>
      </c>
      <c r="M3" s="2"/>
      <c r="P3" s="30"/>
      <c r="R3" s="24"/>
      <c r="S3" s="72">
        <f>Potoki!S3</f>
        <v>48</v>
      </c>
      <c r="T3" s="84"/>
      <c r="U3" s="84"/>
      <c r="V3" s="85"/>
      <c r="W3" s="86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E4" s="24"/>
      <c r="M4" s="2"/>
      <c r="P4" s="30"/>
      <c r="R4" s="24"/>
      <c r="S4" s="30"/>
      <c r="V4" s="76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7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">
      <c r="A7" s="11">
        <f>ROW()</f>
        <v>7</v>
      </c>
      <c r="E7" s="89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  <c r="Q7" s="90"/>
      <c r="R7" s="89"/>
      <c r="S7" s="91"/>
      <c r="T7" s="90"/>
      <c r="U7" s="90"/>
      <c r="V7" s="92"/>
      <c r="W7" s="93"/>
      <c r="X7" s="90"/>
      <c r="Y7" s="90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0"/>
    </row>
    <row r="8" spans="1:99" s="31" customFormat="1" ht="12" x14ac:dyDescent="0.25">
      <c r="A8" s="79">
        <f>ROW()</f>
        <v>8</v>
      </c>
      <c r="E8" s="46"/>
      <c r="F8" s="31" t="s">
        <v>78</v>
      </c>
      <c r="P8" s="83"/>
      <c r="R8" s="46"/>
      <c r="S8" s="83"/>
      <c r="V8" s="88"/>
      <c r="W8" s="83">
        <f ca="1">SUM(INDIRECT(ADDRESS(ROW(),SUMIFS($1:$1,$5:$5,1))):INDIRECT(ADDRESS(ROW(),SUMIFS($1:$1,$5:$5,MAX($5:$5)))))</f>
        <v>13514522.734479364</v>
      </c>
      <c r="Z8" s="83">
        <f>Z9-Z56</f>
        <v>0</v>
      </c>
      <c r="AA8" s="83">
        <f ca="1">AA9-AA56</f>
        <v>0</v>
      </c>
      <c r="AB8" s="83">
        <f ca="1">AB9-AB56</f>
        <v>0</v>
      </c>
      <c r="AC8" s="83">
        <f ca="1">AC9-AC56</f>
        <v>0</v>
      </c>
      <c r="AD8" s="83">
        <f ca="1">AD9-AD56</f>
        <v>0</v>
      </c>
      <c r="AE8" s="83">
        <f ca="1">AE9-AE56</f>
        <v>8999.9999999990687</v>
      </c>
      <c r="AF8" s="83">
        <f ca="1">AF9-AF56</f>
        <v>18269.999999998137</v>
      </c>
      <c r="AG8" s="83">
        <f ca="1">AG9-AG56</f>
        <v>27818.099999997765</v>
      </c>
      <c r="AH8" s="83">
        <f ca="1">AH9-AH56</f>
        <v>37652.643000001088</v>
      </c>
      <c r="AI8" s="83">
        <f ca="1">AI9-AI56</f>
        <v>47782.222289999947</v>
      </c>
      <c r="AJ8" s="83">
        <f ca="1">AJ9-AJ56</f>
        <v>58215.688958700746</v>
      </c>
      <c r="AK8" s="83">
        <f ca="1">AK9-AK56</f>
        <v>68962.159627463669</v>
      </c>
      <c r="AL8" s="83">
        <f ca="1">AL9-AL56</f>
        <v>80031.024416290224</v>
      </c>
      <c r="AM8" s="83">
        <f ca="1">AM9-AM56</f>
        <v>91431.955148782581</v>
      </c>
      <c r="AN8" s="83">
        <f ca="1">AN9-AN56</f>
        <v>103174.91380323842</v>
      </c>
      <c r="AO8" s="83">
        <f ca="1">AO9-AO56</f>
        <v>115270.16121733561</v>
      </c>
      <c r="AP8" s="83">
        <f ca="1">AP9-AP56</f>
        <v>127728.26605385542</v>
      </c>
      <c r="AQ8" s="83">
        <f ca="1">AQ9-AQ56</f>
        <v>140560.11403547227</v>
      </c>
      <c r="AR8" s="83">
        <f ca="1">AR9-AR56</f>
        <v>153776.91745653003</v>
      </c>
      <c r="AS8" s="83">
        <f ca="1">AS9-AS56</f>
        <v>167390.22498024255</v>
      </c>
      <c r="AT8" s="83">
        <f ca="1">AT9-AT56</f>
        <v>181411.93172963709</v>
      </c>
      <c r="AU8" s="83">
        <f ca="1">AU9-AU56</f>
        <v>195854.28968153149</v>
      </c>
      <c r="AV8" s="83">
        <f ca="1">AV9-AV56</f>
        <v>210729.91837195307</v>
      </c>
      <c r="AW8" s="83">
        <f ca="1">AW9-AW56</f>
        <v>226051.81592312455</v>
      </c>
      <c r="AX8" s="83">
        <f ca="1">AX9-AX56</f>
        <v>241833.3704008162</v>
      </c>
      <c r="AY8" s="83">
        <f ca="1">AY9-AY56</f>
        <v>258088.37151284516</v>
      </c>
      <c r="AZ8" s="83">
        <f ca="1">AZ9-AZ56</f>
        <v>274831.02265824378</v>
      </c>
      <c r="BA8" s="83">
        <f ca="1">BA9-BA56</f>
        <v>292075.9533379674</v>
      </c>
      <c r="BB8" s="83">
        <f ca="1">BB9-BB56</f>
        <v>309838.2319381237</v>
      </c>
      <c r="BC8" s="83">
        <f ca="1">BC9-BC56</f>
        <v>328133.37889623642</v>
      </c>
      <c r="BD8" s="83">
        <f ca="1">BD9-BD56</f>
        <v>346977.38026314974</v>
      </c>
      <c r="BE8" s="83">
        <f ca="1">BE9-BE56</f>
        <v>366386.7016710788</v>
      </c>
      <c r="BF8" s="83">
        <f ca="1">BF9-BF56</f>
        <v>386378.30272114277</v>
      </c>
      <c r="BG8" s="83">
        <f ca="1">BG9-BG56</f>
        <v>406969.65180282295</v>
      </c>
      <c r="BH8" s="83">
        <f ca="1">BH9-BH56</f>
        <v>428178.74135690928</v>
      </c>
      <c r="BI8" s="83">
        <f ca="1">BI9-BI56</f>
        <v>450024.10359761119</v>
      </c>
      <c r="BJ8" s="83">
        <f ca="1">BJ9-BJ56</f>
        <v>472524.82670553029</v>
      </c>
      <c r="BK8" s="83">
        <f ca="1">BK9-BK56</f>
        <v>495700.57150670886</v>
      </c>
      <c r="BL8" s="83">
        <f ca="1">BL9-BL56</f>
        <v>519571.58865192533</v>
      </c>
      <c r="BM8" s="83">
        <f ca="1">BM9-BM56</f>
        <v>544158.7363114953</v>
      </c>
      <c r="BN8" s="83">
        <f ca="1">BN9-BN56</f>
        <v>569483.49840080738</v>
      </c>
      <c r="BO8" s="83">
        <f ca="1">BO9-BO56</f>
        <v>595568.00335285068</v>
      </c>
      <c r="BP8" s="83">
        <f ca="1">BP9-BP56</f>
        <v>622435.04345348477</v>
      </c>
      <c r="BQ8" s="83">
        <f ca="1">BQ9-BQ56</f>
        <v>650108.09475702047</v>
      </c>
      <c r="BR8" s="83">
        <f ca="1">BR9-BR56</f>
        <v>678611.33759978414</v>
      </c>
      <c r="BS8" s="83">
        <f ca="1">BS9-BS56</f>
        <v>707969.67772775888</v>
      </c>
      <c r="BT8" s="83">
        <f ca="1">BT9-BT56</f>
        <v>738208.76805952191</v>
      </c>
      <c r="BU8" s="83">
        <f ca="1">BU9-BU56</f>
        <v>769355.03110137582</v>
      </c>
      <c r="BV8" s="83">
        <f>BV9-BV56</f>
        <v>0</v>
      </c>
      <c r="BW8" s="83">
        <f>BW9-BW56</f>
        <v>0</v>
      </c>
      <c r="BX8" s="83">
        <f>BX9-BX56</f>
        <v>0</v>
      </c>
      <c r="BY8" s="83">
        <f>BY9-BY56</f>
        <v>0</v>
      </c>
      <c r="BZ8" s="83">
        <f>BZ9-BZ56</f>
        <v>0</v>
      </c>
      <c r="CA8" s="83">
        <f>CA9-CA56</f>
        <v>0</v>
      </c>
      <c r="CB8" s="83">
        <f>CB9-CB56</f>
        <v>0</v>
      </c>
      <c r="CC8" s="83">
        <f>CC9-CC56</f>
        <v>0</v>
      </c>
      <c r="CD8" s="83">
        <f>CD9-CD56</f>
        <v>0</v>
      </c>
      <c r="CE8" s="83">
        <f>CE9-CE56</f>
        <v>0</v>
      </c>
      <c r="CF8" s="83">
        <f>CF9-CF56</f>
        <v>0</v>
      </c>
      <c r="CG8" s="83">
        <f>CG9-CG56</f>
        <v>0</v>
      </c>
      <c r="CH8" s="83">
        <f>CH9-CH56</f>
        <v>0</v>
      </c>
      <c r="CI8" s="83">
        <f>CI9-CI56</f>
        <v>0</v>
      </c>
      <c r="CJ8" s="83">
        <f>CJ9-CJ56</f>
        <v>0</v>
      </c>
      <c r="CK8" s="83">
        <f>CK9-CK56</f>
        <v>0</v>
      </c>
      <c r="CL8" s="83">
        <f>CL9-CL56</f>
        <v>0</v>
      </c>
      <c r="CM8" s="83">
        <f>CM9-CM56</f>
        <v>0</v>
      </c>
      <c r="CN8" s="83">
        <f>CN9-CN56</f>
        <v>0</v>
      </c>
      <c r="CO8" s="83">
        <f>CO9-CO56</f>
        <v>0</v>
      </c>
      <c r="CP8" s="83">
        <f>CP9-CP56</f>
        <v>0</v>
      </c>
      <c r="CQ8" s="83">
        <f>CQ9-CQ56</f>
        <v>0</v>
      </c>
      <c r="CR8" s="83">
        <f>CR9-CR56</f>
        <v>0</v>
      </c>
      <c r="CS8" s="83">
        <f>CS9-CS56</f>
        <v>0</v>
      </c>
      <c r="CT8" s="83">
        <f>CT9-CT56</f>
        <v>0</v>
      </c>
    </row>
    <row r="9" spans="1:99" x14ac:dyDescent="0.3">
      <c r="A9" s="11">
        <f>ROW()</f>
        <v>9</v>
      </c>
      <c r="F9" s="6" t="s">
        <v>79</v>
      </c>
      <c r="Z9" s="7">
        <f>Z11+Z17+Z44</f>
        <v>0</v>
      </c>
      <c r="AA9" s="7">
        <f t="shared" ref="AA9:CL9" ca="1" si="0">AA11+AA17+AA44</f>
        <v>468000</v>
      </c>
      <c r="AB9" s="7">
        <f t="shared" ca="1" si="0"/>
        <v>1256920</v>
      </c>
      <c r="AC9" s="7">
        <f t="shared" ca="1" si="0"/>
        <v>2729507.5999999996</v>
      </c>
      <c r="AD9" s="7">
        <f t="shared" ca="1" si="0"/>
        <v>4786272.8279999997</v>
      </c>
      <c r="AE9" s="7">
        <f t="shared" ca="1" si="0"/>
        <v>7027261.0128400009</v>
      </c>
      <c r="AF9" s="7">
        <f t="shared" ca="1" si="0"/>
        <v>9335478.8432251997</v>
      </c>
      <c r="AG9" s="7">
        <f t="shared" ca="1" si="0"/>
        <v>11712943.208521957</v>
      </c>
      <c r="AH9" s="7">
        <f t="shared" ca="1" si="0"/>
        <v>14161731.504777618</v>
      </c>
      <c r="AI9" s="7">
        <f t="shared" ca="1" si="0"/>
        <v>16683983.449920947</v>
      </c>
      <c r="AJ9" s="7">
        <f t="shared" ca="1" si="0"/>
        <v>19281902.953418575</v>
      </c>
      <c r="AK9" s="7">
        <f t="shared" ca="1" si="0"/>
        <v>21957760.042021133</v>
      </c>
      <c r="AL9" s="7">
        <f t="shared" ca="1" si="0"/>
        <v>24713892.843281768</v>
      </c>
      <c r="AM9" s="7">
        <f t="shared" ca="1" si="0"/>
        <v>27552709.628580224</v>
      </c>
      <c r="AN9" s="7">
        <f t="shared" ca="1" si="0"/>
        <v>30476690.917437628</v>
      </c>
      <c r="AO9" s="7">
        <f t="shared" ca="1" si="0"/>
        <v>33488391.644960754</v>
      </c>
      <c r="AP9" s="7">
        <f t="shared" ca="1" si="0"/>
        <v>36590443.394309573</v>
      </c>
      <c r="AQ9" s="7">
        <f t="shared" ca="1" si="0"/>
        <v>39785556.696138866</v>
      </c>
      <c r="AR9" s="7">
        <f t="shared" ca="1" si="0"/>
        <v>43076523.39702303</v>
      </c>
      <c r="AS9" s="7">
        <f t="shared" ca="1" si="0"/>
        <v>46466219.098933727</v>
      </c>
      <c r="AT9" s="7">
        <f t="shared" ca="1" si="0"/>
        <v>49957605.671901733</v>
      </c>
      <c r="AU9" s="7">
        <f t="shared" ca="1" si="0"/>
        <v>53553733.842058793</v>
      </c>
      <c r="AV9" s="7">
        <f t="shared" ca="1" si="0"/>
        <v>57257745.857320547</v>
      </c>
      <c r="AW9" s="7">
        <f t="shared" ca="1" si="0"/>
        <v>61072878.233040169</v>
      </c>
      <c r="AX9" s="7">
        <f t="shared" ca="1" si="0"/>
        <v>65002464.580031373</v>
      </c>
      <c r="AY9" s="7">
        <f t="shared" ca="1" si="0"/>
        <v>69049938.517432332</v>
      </c>
      <c r="AZ9" s="7">
        <f t="shared" ca="1" si="0"/>
        <v>73218836.672955304</v>
      </c>
      <c r="BA9" s="7">
        <f t="shared" ca="1" si="0"/>
        <v>77512801.773143947</v>
      </c>
      <c r="BB9" s="7">
        <f t="shared" ca="1" si="0"/>
        <v>81935585.826338276</v>
      </c>
      <c r="BC9" s="7">
        <f t="shared" ca="1" si="0"/>
        <v>86491053.401128411</v>
      </c>
      <c r="BD9" s="7">
        <f t="shared" ca="1" si="0"/>
        <v>91183185.00316228</v>
      </c>
      <c r="BE9" s="7">
        <f t="shared" ca="1" si="0"/>
        <v>96016080.553257167</v>
      </c>
      <c r="BF9" s="7">
        <f t="shared" ca="1" si="0"/>
        <v>100993962.96985485</v>
      </c>
      <c r="BG9" s="7">
        <f t="shared" ca="1" si="0"/>
        <v>106121181.85895053</v>
      </c>
      <c r="BH9" s="7">
        <f t="shared" ca="1" si="0"/>
        <v>111402217.31471904</v>
      </c>
      <c r="BI9" s="7">
        <f t="shared" ca="1" si="0"/>
        <v>116841683.83416063</v>
      </c>
      <c r="BJ9" s="7">
        <f t="shared" ca="1" si="0"/>
        <v>122444334.34918542</v>
      </c>
      <c r="BK9" s="7">
        <f t="shared" ca="1" si="0"/>
        <v>128215064.37966099</v>
      </c>
      <c r="BL9" s="7">
        <f t="shared" ca="1" si="0"/>
        <v>134158916.31105083</v>
      </c>
      <c r="BM9" s="7">
        <f t="shared" ca="1" si="0"/>
        <v>140281083.80038238</v>
      </c>
      <c r="BN9" s="7">
        <f t="shared" ca="1" si="0"/>
        <v>146586916.31439382</v>
      </c>
      <c r="BO9" s="7">
        <f t="shared" ca="1" si="0"/>
        <v>153081923.80382565</v>
      </c>
      <c r="BP9" s="7">
        <f t="shared" ca="1" si="0"/>
        <v>159771781.51794046</v>
      </c>
      <c r="BQ9" s="7">
        <f t="shared" ca="1" si="0"/>
        <v>166662334.96347862</v>
      </c>
      <c r="BR9" s="7">
        <f t="shared" ca="1" si="0"/>
        <v>173759605.01238304</v>
      </c>
      <c r="BS9" s="7">
        <f t="shared" ca="1" si="0"/>
        <v>181069793.16275451</v>
      </c>
      <c r="BT9" s="7">
        <f t="shared" ca="1" si="0"/>
        <v>188599286.9576371</v>
      </c>
      <c r="BU9" s="7">
        <f t="shared" ca="1" si="0"/>
        <v>196354665.56636626</v>
      </c>
      <c r="BV9" s="7">
        <f t="shared" si="0"/>
        <v>0</v>
      </c>
      <c r="BW9" s="7">
        <f t="shared" si="0"/>
        <v>0</v>
      </c>
      <c r="BX9" s="7">
        <f t="shared" si="0"/>
        <v>0</v>
      </c>
      <c r="BY9" s="7">
        <f t="shared" si="0"/>
        <v>0</v>
      </c>
      <c r="BZ9" s="7">
        <f t="shared" si="0"/>
        <v>0</v>
      </c>
      <c r="CA9" s="7">
        <f t="shared" si="0"/>
        <v>0</v>
      </c>
      <c r="CB9" s="7">
        <f t="shared" si="0"/>
        <v>0</v>
      </c>
      <c r="CC9" s="7">
        <f t="shared" si="0"/>
        <v>0</v>
      </c>
      <c r="CD9" s="7">
        <f t="shared" si="0"/>
        <v>0</v>
      </c>
      <c r="CE9" s="7">
        <f t="shared" si="0"/>
        <v>0</v>
      </c>
      <c r="CF9" s="7">
        <f t="shared" si="0"/>
        <v>0</v>
      </c>
      <c r="CG9" s="7">
        <f t="shared" si="0"/>
        <v>0</v>
      </c>
      <c r="CH9" s="7">
        <f t="shared" si="0"/>
        <v>0</v>
      </c>
      <c r="CI9" s="7">
        <f t="shared" si="0"/>
        <v>0</v>
      </c>
      <c r="CJ9" s="7">
        <f t="shared" si="0"/>
        <v>0</v>
      </c>
      <c r="CK9" s="7">
        <f t="shared" si="0"/>
        <v>0</v>
      </c>
      <c r="CL9" s="7">
        <f t="shared" si="0"/>
        <v>0</v>
      </c>
      <c r="CM9" s="7">
        <f t="shared" ref="CM9:CT9" si="1">CM11+CM17+CM44</f>
        <v>0</v>
      </c>
      <c r="CN9" s="7">
        <f t="shared" si="1"/>
        <v>0</v>
      </c>
      <c r="CO9" s="7">
        <f t="shared" si="1"/>
        <v>0</v>
      </c>
      <c r="CP9" s="7">
        <f t="shared" si="1"/>
        <v>0</v>
      </c>
      <c r="CQ9" s="7">
        <f t="shared" si="1"/>
        <v>0</v>
      </c>
      <c r="CR9" s="7">
        <f t="shared" si="1"/>
        <v>0</v>
      </c>
      <c r="CS9" s="7">
        <f t="shared" si="1"/>
        <v>0</v>
      </c>
      <c r="CT9" s="7">
        <f t="shared" si="1"/>
        <v>0</v>
      </c>
    </row>
    <row r="10" spans="1:99" x14ac:dyDescent="0.3">
      <c r="A10" s="11">
        <f>ROW()</f>
        <v>10</v>
      </c>
      <c r="F10" s="68" t="str">
        <f>$F$9</f>
        <v>АКТИВЫ</v>
      </c>
    </row>
    <row r="11" spans="1:99" x14ac:dyDescent="0.3">
      <c r="A11" s="11">
        <f>ROW()</f>
        <v>11</v>
      </c>
      <c r="E11" s="23" t="s">
        <v>24</v>
      </c>
      <c r="F11" s="68" t="str">
        <f>$F$9</f>
        <v>АКТИВЫ</v>
      </c>
      <c r="G11" s="6" t="s">
        <v>82</v>
      </c>
      <c r="Z11" s="7">
        <f>SUM(Z12:Z16)</f>
        <v>0</v>
      </c>
      <c r="AA11" s="7">
        <f t="shared" ref="AA11:CL11" ca="1" si="2">SUM(AA12:AA16)</f>
        <v>468000</v>
      </c>
      <c r="AB11" s="7">
        <f t="shared" ca="1" si="2"/>
        <v>698040</v>
      </c>
      <c r="AC11" s="7">
        <f t="shared" ca="1" si="2"/>
        <v>934981.2</v>
      </c>
      <c r="AD11" s="7">
        <f t="shared" ca="1" si="2"/>
        <v>1179030.6359999999</v>
      </c>
      <c r="AE11" s="7">
        <f t="shared" ca="1" si="2"/>
        <v>1214401.5550800001</v>
      </c>
      <c r="AF11" s="7">
        <f t="shared" ca="1" si="2"/>
        <v>1250833.6017324002</v>
      </c>
      <c r="AG11" s="7">
        <f t="shared" ca="1" si="2"/>
        <v>1288358.6097843722</v>
      </c>
      <c r="AH11" s="7">
        <f t="shared" ca="1" si="2"/>
        <v>1327009.3680779035</v>
      </c>
      <c r="AI11" s="7">
        <f t="shared" ca="1" si="2"/>
        <v>1366819.6491202405</v>
      </c>
      <c r="AJ11" s="7">
        <f t="shared" ca="1" si="2"/>
        <v>1407824.2385938477</v>
      </c>
      <c r="AK11" s="7">
        <f t="shared" ca="1" si="2"/>
        <v>1450058.9657516629</v>
      </c>
      <c r="AL11" s="7">
        <f t="shared" ca="1" si="2"/>
        <v>1493560.7347242129</v>
      </c>
      <c r="AM11" s="7">
        <f t="shared" ca="1" si="2"/>
        <v>1538367.5567659391</v>
      </c>
      <c r="AN11" s="7">
        <f t="shared" ca="1" si="2"/>
        <v>1584518.5834689175</v>
      </c>
      <c r="AO11" s="7">
        <f t="shared" ca="1" si="2"/>
        <v>1632054.1409729854</v>
      </c>
      <c r="AP11" s="7">
        <f t="shared" ca="1" si="2"/>
        <v>1681015.7652021754</v>
      </c>
      <c r="AQ11" s="7">
        <f t="shared" ca="1" si="2"/>
        <v>1731446.2381582404</v>
      </c>
      <c r="AR11" s="7">
        <f t="shared" ca="1" si="2"/>
        <v>1783389.6253029876</v>
      </c>
      <c r="AS11" s="7">
        <f t="shared" ca="1" si="2"/>
        <v>1836891.3140620771</v>
      </c>
      <c r="AT11" s="7">
        <f t="shared" ca="1" si="2"/>
        <v>1891998.0534839395</v>
      </c>
      <c r="AU11" s="7">
        <f t="shared" ca="1" si="2"/>
        <v>1948757.9950884576</v>
      </c>
      <c r="AV11" s="7">
        <f t="shared" ca="1" si="2"/>
        <v>2007220.7349411114</v>
      </c>
      <c r="AW11" s="7">
        <f t="shared" ca="1" si="2"/>
        <v>2067437.3569893446</v>
      </c>
      <c r="AX11" s="7">
        <f t="shared" ca="1" si="2"/>
        <v>2129460.4776990251</v>
      </c>
      <c r="AY11" s="7">
        <f t="shared" ca="1" si="2"/>
        <v>2193344.2920299959</v>
      </c>
      <c r="AZ11" s="7">
        <f t="shared" ca="1" si="2"/>
        <v>2259144.620790896</v>
      </c>
      <c r="BA11" s="7">
        <f t="shared" ca="1" si="2"/>
        <v>2326918.9594146227</v>
      </c>
      <c r="BB11" s="7">
        <f t="shared" ca="1" si="2"/>
        <v>2396726.5281970613</v>
      </c>
      <c r="BC11" s="7">
        <f t="shared" ca="1" si="2"/>
        <v>2468628.3240429731</v>
      </c>
      <c r="BD11" s="7">
        <f t="shared" ca="1" si="2"/>
        <v>2542687.1737642623</v>
      </c>
      <c r="BE11" s="7">
        <f t="shared" ca="1" si="2"/>
        <v>2618967.7889771904</v>
      </c>
      <c r="BF11" s="7">
        <f t="shared" ca="1" si="2"/>
        <v>2697536.8226465061</v>
      </c>
      <c r="BG11" s="7">
        <f t="shared" ca="1" si="2"/>
        <v>2778462.9273259016</v>
      </c>
      <c r="BH11" s="7">
        <f t="shared" ca="1" si="2"/>
        <v>2861816.8151456788</v>
      </c>
      <c r="BI11" s="7">
        <f t="shared" ca="1" si="2"/>
        <v>2947671.3196000494</v>
      </c>
      <c r="BJ11" s="7">
        <f t="shared" ca="1" si="2"/>
        <v>3036101.4591880506</v>
      </c>
      <c r="BK11" s="7">
        <f t="shared" ca="1" si="2"/>
        <v>3127184.5029636924</v>
      </c>
      <c r="BL11" s="7">
        <f t="shared" ca="1" si="2"/>
        <v>3221000.0380526036</v>
      </c>
      <c r="BM11" s="7">
        <f t="shared" ca="1" si="2"/>
        <v>3317630.0391941816</v>
      </c>
      <c r="BN11" s="7">
        <f t="shared" ca="1" si="2"/>
        <v>3417158.9403700074</v>
      </c>
      <c r="BO11" s="7">
        <f t="shared" ca="1" si="2"/>
        <v>3519673.7085811077</v>
      </c>
      <c r="BP11" s="7">
        <f t="shared" ca="1" si="2"/>
        <v>3625263.9198385412</v>
      </c>
      <c r="BQ11" s="7">
        <f t="shared" ca="1" si="2"/>
        <v>3734021.8374336977</v>
      </c>
      <c r="BR11" s="7">
        <f t="shared" ca="1" si="2"/>
        <v>3846042.4925567084</v>
      </c>
      <c r="BS11" s="7">
        <f t="shared" ca="1" si="2"/>
        <v>3961423.7673334097</v>
      </c>
      <c r="BT11" s="7">
        <f t="shared" ca="1" si="2"/>
        <v>4080266.4803534122</v>
      </c>
      <c r="BU11" s="7">
        <f t="shared" ca="1" si="2"/>
        <v>4202674.4747640155</v>
      </c>
      <c r="BV11" s="7">
        <f t="shared" si="2"/>
        <v>0</v>
      </c>
      <c r="BW11" s="7">
        <f t="shared" si="2"/>
        <v>0</v>
      </c>
      <c r="BX11" s="7">
        <f t="shared" si="2"/>
        <v>0</v>
      </c>
      <c r="BY11" s="7">
        <f t="shared" si="2"/>
        <v>0</v>
      </c>
      <c r="BZ11" s="7">
        <f t="shared" si="2"/>
        <v>0</v>
      </c>
      <c r="CA11" s="7">
        <f t="shared" si="2"/>
        <v>0</v>
      </c>
      <c r="CB11" s="7">
        <f t="shared" si="2"/>
        <v>0</v>
      </c>
      <c r="CC11" s="7">
        <f t="shared" si="2"/>
        <v>0</v>
      </c>
      <c r="CD11" s="7">
        <f t="shared" si="2"/>
        <v>0</v>
      </c>
      <c r="CE11" s="7">
        <f t="shared" si="2"/>
        <v>0</v>
      </c>
      <c r="CF11" s="7">
        <f t="shared" si="2"/>
        <v>0</v>
      </c>
      <c r="CG11" s="7">
        <f t="shared" si="2"/>
        <v>0</v>
      </c>
      <c r="CH11" s="7">
        <f t="shared" si="2"/>
        <v>0</v>
      </c>
      <c r="CI11" s="7">
        <f t="shared" si="2"/>
        <v>0</v>
      </c>
      <c r="CJ11" s="7">
        <f t="shared" si="2"/>
        <v>0</v>
      </c>
      <c r="CK11" s="7">
        <f t="shared" si="2"/>
        <v>0</v>
      </c>
      <c r="CL11" s="7">
        <f t="shared" si="2"/>
        <v>0</v>
      </c>
      <c r="CM11" s="7">
        <f t="shared" ref="CM11:CT11" si="3">SUM(CM12:CM16)</f>
        <v>0</v>
      </c>
      <c r="CN11" s="7">
        <f t="shared" si="3"/>
        <v>0</v>
      </c>
      <c r="CO11" s="7">
        <f t="shared" si="3"/>
        <v>0</v>
      </c>
      <c r="CP11" s="7">
        <f t="shared" si="3"/>
        <v>0</v>
      </c>
      <c r="CQ11" s="7">
        <f t="shared" si="3"/>
        <v>0</v>
      </c>
      <c r="CR11" s="7">
        <f t="shared" si="3"/>
        <v>0</v>
      </c>
      <c r="CS11" s="7">
        <f t="shared" si="3"/>
        <v>0</v>
      </c>
      <c r="CT11" s="7">
        <f t="shared" si="3"/>
        <v>0</v>
      </c>
    </row>
    <row r="12" spans="1:99" s="27" customFormat="1" ht="12" x14ac:dyDescent="0.25">
      <c r="A12" s="26">
        <f>ROW()</f>
        <v>12</v>
      </c>
      <c r="E12" s="24"/>
      <c r="F12" s="68" t="str">
        <f>$F$127</f>
        <v>АКТИВЫ</v>
      </c>
      <c r="G12" s="68" t="str">
        <f>$G$11</f>
        <v>Запасы СиМ</v>
      </c>
      <c r="H12" s="27" t="str">
        <f>BP!$F$21</f>
        <v>Основа</v>
      </c>
      <c r="P12" s="30"/>
      <c r="R12" s="24"/>
      <c r="S12" s="95"/>
      <c r="V12" s="87"/>
      <c r="W12" s="29"/>
      <c r="Z12" s="30">
        <f>IF(Z$5="",0,IF(Z$5=1,$S12,Y130))</f>
        <v>0</v>
      </c>
      <c r="AA12" s="30">
        <f ca="1">IF(AA$5="",0,IF(AA$5=1,$S12,Z130))</f>
        <v>420000</v>
      </c>
      <c r="AB12" s="30">
        <f ca="1">IF(AB$5="",0,IF(AB$5=1,$S12,AA130))</f>
        <v>432600</v>
      </c>
      <c r="AC12" s="30">
        <f ca="1">IF(AC$5="",0,IF(AC$5=1,$S12,AB130))</f>
        <v>445578</v>
      </c>
      <c r="AD12" s="30">
        <f ca="1">IF(AD$5="",0,IF(AD$5=1,$S12,AC130))</f>
        <v>458945.34</v>
      </c>
      <c r="AE12" s="30">
        <f ca="1">IF(AE$5="",0,IF(AE$5=1,$S12,AD130))</f>
        <v>472713.70020000002</v>
      </c>
      <c r="AF12" s="30">
        <f ca="1">IF(AF$5="",0,IF(AF$5=1,$S12,AE130))</f>
        <v>486895.11120600003</v>
      </c>
      <c r="AG12" s="30">
        <f ca="1">IF(AG$5="",0,IF(AG$5=1,$S12,AF130))</f>
        <v>501501.96454217995</v>
      </c>
      <c r="AH12" s="30">
        <f ca="1">IF(AH$5="",0,IF(AH$5=1,$S12,AG130))</f>
        <v>516547.02347844536</v>
      </c>
      <c r="AI12" s="30">
        <f ca="1">IF(AI$5="",0,IF(AI$5=1,$S12,AH130))</f>
        <v>532043.43418279861</v>
      </c>
      <c r="AJ12" s="30">
        <f ca="1">IF(AJ$5="",0,IF(AJ$5=1,$S12,AI130))</f>
        <v>548004.73720828269</v>
      </c>
      <c r="AK12" s="30">
        <f ca="1">IF(AK$5="",0,IF(AK$5=1,$S12,AJ130))</f>
        <v>564444.87932453118</v>
      </c>
      <c r="AL12" s="30">
        <f ca="1">IF(AL$5="",0,IF(AL$5=1,$S12,AK130))</f>
        <v>581378.22570426704</v>
      </c>
      <c r="AM12" s="30">
        <f ca="1">IF(AM$5="",0,IF(AM$5=1,$S12,AL130))</f>
        <v>598819.57247539505</v>
      </c>
      <c r="AN12" s="30">
        <f ca="1">IF(AN$5="",0,IF(AN$5=1,$S12,AM130))</f>
        <v>616784.15964965697</v>
      </c>
      <c r="AO12" s="30">
        <f ca="1">IF(AO$5="",0,IF(AO$5=1,$S12,AN130))</f>
        <v>635287.68443914689</v>
      </c>
      <c r="AP12" s="30">
        <f ca="1">IF(AP$5="",0,IF(AP$5=1,$S12,AO130))</f>
        <v>654346.3149723215</v>
      </c>
      <c r="AQ12" s="30">
        <f ca="1">IF(AQ$5="",0,IF(AQ$5=1,$S12,AP130))</f>
        <v>673976.70442149101</v>
      </c>
      <c r="AR12" s="30">
        <f ca="1">IF(AR$5="",0,IF(AR$5=1,$S12,AQ130))</f>
        <v>694196.00555413577</v>
      </c>
      <c r="AS12" s="30">
        <f ca="1">IF(AS$5="",0,IF(AS$5=1,$S12,AR130))</f>
        <v>715021.88572075975</v>
      </c>
      <c r="AT12" s="30">
        <f ca="1">IF(AT$5="",0,IF(AT$5=1,$S12,AS130))</f>
        <v>736472.54229238257</v>
      </c>
      <c r="AU12" s="30">
        <f ca="1">IF(AU$5="",0,IF(AU$5=1,$S12,AT130))</f>
        <v>758566.71856115421</v>
      </c>
      <c r="AV12" s="30">
        <f ca="1">IF(AV$5="",0,IF(AV$5=1,$S12,AU130))</f>
        <v>781323.72011798865</v>
      </c>
      <c r="AW12" s="30">
        <f ca="1">IF(AW$5="",0,IF(AW$5=1,$S12,AV130))</f>
        <v>804763.43172152829</v>
      </c>
      <c r="AX12" s="30">
        <f ca="1">IF(AX$5="",0,IF(AX$5=1,$S12,AW130))</f>
        <v>828906.33467317419</v>
      </c>
      <c r="AY12" s="30">
        <f ca="1">IF(AY$5="",0,IF(AY$5=1,$S12,AX130))</f>
        <v>853773.52471336932</v>
      </c>
      <c r="AZ12" s="30">
        <f ca="1">IF(AZ$5="",0,IF(AZ$5=1,$S12,AY130))</f>
        <v>879386.7304547705</v>
      </c>
      <c r="BA12" s="30">
        <f ca="1">IF(BA$5="",0,IF(BA$5=1,$S12,AZ130))</f>
        <v>905768.33236841345</v>
      </c>
      <c r="BB12" s="30">
        <f ca="1">IF(BB$5="",0,IF(BB$5=1,$S12,BA130))</f>
        <v>932941.3823394659</v>
      </c>
      <c r="BC12" s="30">
        <f ca="1">IF(BC$5="",0,IF(BC$5=1,$S12,BB130))</f>
        <v>960929.62380964996</v>
      </c>
      <c r="BD12" s="30">
        <f ca="1">IF(BD$5="",0,IF(BD$5=1,$S12,BC130))</f>
        <v>989757.5125239396</v>
      </c>
      <c r="BE12" s="30">
        <f ca="1">IF(BE$5="",0,IF(BE$5=1,$S12,BD130))</f>
        <v>1019450.2378996578</v>
      </c>
      <c r="BF12" s="30">
        <f ca="1">IF(BF$5="",0,IF(BF$5=1,$S12,BE130))</f>
        <v>1050033.7450366477</v>
      </c>
      <c r="BG12" s="30">
        <f ca="1">IF(BG$5="",0,IF(BG$5=1,$S12,BF130))</f>
        <v>1081534.7573877468</v>
      </c>
      <c r="BH12" s="30">
        <f ca="1">IF(BH$5="",0,IF(BH$5=1,$S12,BG130))</f>
        <v>1113980.8001093792</v>
      </c>
      <c r="BI12" s="30">
        <f ca="1">IF(BI$5="",0,IF(BI$5=1,$S12,BH130))</f>
        <v>1147400.2241126609</v>
      </c>
      <c r="BJ12" s="30">
        <f ca="1">IF(BJ$5="",0,IF(BJ$5=1,$S12,BI130))</f>
        <v>1181822.2308360408</v>
      </c>
      <c r="BK12" s="30">
        <f ca="1">IF(BK$5="",0,IF(BK$5=1,$S12,BJ130))</f>
        <v>1217276.8977611221</v>
      </c>
      <c r="BL12" s="30">
        <f ca="1">IF(BL$5="",0,IF(BL$5=1,$S12,BK130))</f>
        <v>1253795.2046939558</v>
      </c>
      <c r="BM12" s="30">
        <f ca="1">IF(BM$5="",0,IF(BM$5=1,$S12,BL130))</f>
        <v>1291409.0608347745</v>
      </c>
      <c r="BN12" s="30">
        <f ca="1">IF(BN$5="",0,IF(BN$5=1,$S12,BM130))</f>
        <v>1330151.3326598178</v>
      </c>
      <c r="BO12" s="30">
        <f ca="1">IF(BO$5="",0,IF(BO$5=1,$S12,BN130))</f>
        <v>1370055.8726396125</v>
      </c>
      <c r="BP12" s="30">
        <f ca="1">IF(BP$5="",0,IF(BP$5=1,$S12,BO130))</f>
        <v>1411157.5488188011</v>
      </c>
      <c r="BQ12" s="30">
        <f ca="1">IF(BQ$5="",0,IF(BQ$5=1,$S12,BP130))</f>
        <v>1453492.275283365</v>
      </c>
      <c r="BR12" s="30">
        <f ca="1">IF(BR$5="",0,IF(BR$5=1,$S12,BQ130))</f>
        <v>1497097.0435418659</v>
      </c>
      <c r="BS12" s="30">
        <f ca="1">IF(BS$5="",0,IF(BS$5=1,$S12,BR130))</f>
        <v>1542009.9548481221</v>
      </c>
      <c r="BT12" s="30">
        <f ca="1">IF(BT$5="",0,IF(BT$5=1,$S12,BS130))</f>
        <v>1588270.2534935656</v>
      </c>
      <c r="BU12" s="30">
        <f ca="1">IF(BU$5="",0,IF(BU$5=1,$S12,BT130))</f>
        <v>1635918.3610983724</v>
      </c>
      <c r="BV12" s="30">
        <f>IF(BV$5="",0,IF(BV$5=1,$S12,BU130))</f>
        <v>0</v>
      </c>
      <c r="BW12" s="30">
        <f>IF(BW$5="",0,IF(BW$5=1,$S12,BV130))</f>
        <v>0</v>
      </c>
      <c r="BX12" s="30">
        <f>IF(BX$5="",0,IF(BX$5=1,$S12,BW130))</f>
        <v>0</v>
      </c>
      <c r="BY12" s="30">
        <f>IF(BY$5="",0,IF(BY$5=1,$S12,BX130))</f>
        <v>0</v>
      </c>
      <c r="BZ12" s="30">
        <f>IF(BZ$5="",0,IF(BZ$5=1,$S12,BY130))</f>
        <v>0</v>
      </c>
      <c r="CA12" s="30">
        <f>IF(CA$5="",0,IF(CA$5=1,$S12,BZ130))</f>
        <v>0</v>
      </c>
      <c r="CB12" s="30">
        <f>IF(CB$5="",0,IF(CB$5=1,$S12,CA130))</f>
        <v>0</v>
      </c>
      <c r="CC12" s="30">
        <f>IF(CC$5="",0,IF(CC$5=1,$S12,CB130))</f>
        <v>0</v>
      </c>
      <c r="CD12" s="30">
        <f>IF(CD$5="",0,IF(CD$5=1,$S12,CC130))</f>
        <v>0</v>
      </c>
      <c r="CE12" s="30">
        <f>IF(CE$5="",0,IF(CE$5=1,$S12,CD130))</f>
        <v>0</v>
      </c>
      <c r="CF12" s="30">
        <f>IF(CF$5="",0,IF(CF$5=1,$S12,CE130))</f>
        <v>0</v>
      </c>
      <c r="CG12" s="30">
        <f>IF(CG$5="",0,IF(CG$5=1,$S12,CF130))</f>
        <v>0</v>
      </c>
      <c r="CH12" s="30">
        <f>IF(CH$5="",0,IF(CH$5=1,$S12,CG130))</f>
        <v>0</v>
      </c>
      <c r="CI12" s="30">
        <f>IF(CI$5="",0,IF(CI$5=1,$S12,CH130))</f>
        <v>0</v>
      </c>
      <c r="CJ12" s="30">
        <f>IF(CJ$5="",0,IF(CJ$5=1,$S12,CI130))</f>
        <v>0</v>
      </c>
      <c r="CK12" s="30">
        <f>IF(CK$5="",0,IF(CK$5=1,$S12,CJ130))</f>
        <v>0</v>
      </c>
      <c r="CL12" s="30">
        <f>IF(CL$5="",0,IF(CL$5=1,$S12,CK130))</f>
        <v>0</v>
      </c>
      <c r="CM12" s="30">
        <f>IF(CM$5="",0,IF(CM$5=1,$S12,CL130))</f>
        <v>0</v>
      </c>
      <c r="CN12" s="30">
        <f>IF(CN$5="",0,IF(CN$5=1,$S12,CM130))</f>
        <v>0</v>
      </c>
      <c r="CO12" s="30">
        <f>IF(CO$5="",0,IF(CO$5=1,$S12,CN130))</f>
        <v>0</v>
      </c>
      <c r="CP12" s="30">
        <f>IF(CP$5="",0,IF(CP$5=1,$S12,CO130))</f>
        <v>0</v>
      </c>
      <c r="CQ12" s="30">
        <f>IF(CQ$5="",0,IF(CQ$5=1,$S12,CP130))</f>
        <v>0</v>
      </c>
      <c r="CR12" s="30">
        <f>IF(CR$5="",0,IF(CR$5=1,$S12,CQ130))</f>
        <v>0</v>
      </c>
      <c r="CS12" s="30">
        <f>IF(CS$5="",0,IF(CS$5=1,$S12,CR130))</f>
        <v>0</v>
      </c>
      <c r="CT12" s="30">
        <f>IF(CT$5="",0,IF(CT$5=1,$S12,CS130))</f>
        <v>0</v>
      </c>
    </row>
    <row r="13" spans="1:99" s="27" customFormat="1" ht="12" x14ac:dyDescent="0.25">
      <c r="A13" s="26">
        <f>ROW()</f>
        <v>13</v>
      </c>
      <c r="E13" s="24"/>
      <c r="F13" s="68" t="str">
        <f>$F$127</f>
        <v>АКТИВЫ</v>
      </c>
      <c r="G13" s="68" t="str">
        <f t="shared" ref="G13:G15" si="4">$G$11</f>
        <v>Запасы СиМ</v>
      </c>
      <c r="H13" s="27" t="str">
        <f>BP!$F$22</f>
        <v>Сырье</v>
      </c>
      <c r="P13" s="30"/>
      <c r="R13" s="24"/>
      <c r="S13" s="95"/>
      <c r="V13" s="87"/>
      <c r="W13" s="29"/>
      <c r="Z13" s="30">
        <f>IF(Z$5="",0,IF(Z$5=1,$S13,Y131))</f>
        <v>0</v>
      </c>
      <c r="AA13" s="30">
        <f ca="1">IF(AA$5="",0,IF(AA$5=1,$S13,Z131))</f>
        <v>48000</v>
      </c>
      <c r="AB13" s="30">
        <f ca="1">IF(AB$5="",0,IF(AB$5=1,$S13,AA131))</f>
        <v>49440</v>
      </c>
      <c r="AC13" s="30">
        <f ca="1">IF(AC$5="",0,IF(AC$5=1,$S13,AB131))</f>
        <v>50923.200000000012</v>
      </c>
      <c r="AD13" s="30">
        <f ca="1">IF(AD$5="",0,IF(AD$5=1,$S13,AC131))</f>
        <v>52450.896000000015</v>
      </c>
      <c r="AE13" s="30">
        <f ca="1">IF(AE$5="",0,IF(AE$5=1,$S13,AD131))</f>
        <v>54024.422879999998</v>
      </c>
      <c r="AF13" s="30">
        <f ca="1">IF(AF$5="",0,IF(AF$5=1,$S13,AE131))</f>
        <v>55645.155566400004</v>
      </c>
      <c r="AG13" s="30">
        <f ca="1">IF(AG$5="",0,IF(AG$5=1,$S13,AF131))</f>
        <v>57314.510233392008</v>
      </c>
      <c r="AH13" s="30">
        <f ca="1">IF(AH$5="",0,IF(AH$5=1,$S13,AG131))</f>
        <v>59033.945540393775</v>
      </c>
      <c r="AI13" s="30">
        <f ca="1">IF(AI$5="",0,IF(AI$5=1,$S13,AH131))</f>
        <v>60804.963906605582</v>
      </c>
      <c r="AJ13" s="30">
        <f ca="1">IF(AJ$5="",0,IF(AJ$5=1,$S13,AI131))</f>
        <v>62629.112823803749</v>
      </c>
      <c r="AK13" s="30">
        <f ca="1">IF(AK$5="",0,IF(AK$5=1,$S13,AJ131))</f>
        <v>64507.986208517861</v>
      </c>
      <c r="AL13" s="30">
        <f ca="1">IF(AL$5="",0,IF(AL$5=1,$S13,AK131))</f>
        <v>66443.225794773403</v>
      </c>
      <c r="AM13" s="30">
        <f ca="1">IF(AM$5="",0,IF(AM$5=1,$S13,AL131))</f>
        <v>68436.52256861658</v>
      </c>
      <c r="AN13" s="30">
        <f ca="1">IF(AN$5="",0,IF(AN$5=1,$S13,AM131))</f>
        <v>70489.618245675068</v>
      </c>
      <c r="AO13" s="30">
        <f ca="1">IF(AO$5="",0,IF(AO$5=1,$S13,AN131))</f>
        <v>72604.306793045325</v>
      </c>
      <c r="AP13" s="30">
        <f ca="1">IF(AP$5="",0,IF(AP$5=1,$S13,AO131))</f>
        <v>74782.435996836706</v>
      </c>
      <c r="AQ13" s="30">
        <f ca="1">IF(AQ$5="",0,IF(AQ$5=1,$S13,AP131))</f>
        <v>77025.909076741809</v>
      </c>
      <c r="AR13" s="30">
        <f ca="1">IF(AR$5="",0,IF(AR$5=1,$S13,AQ131))</f>
        <v>79336.686349044074</v>
      </c>
      <c r="AS13" s="30">
        <f ca="1">IF(AS$5="",0,IF(AS$5=1,$S13,AR131))</f>
        <v>81716.786939515383</v>
      </c>
      <c r="AT13" s="30">
        <f ca="1">IF(AT$5="",0,IF(AT$5=1,$S13,AS131))</f>
        <v>84168.290547700861</v>
      </c>
      <c r="AU13" s="30">
        <f ca="1">IF(AU$5="",0,IF(AU$5=1,$S13,AT131))</f>
        <v>86693.339264131893</v>
      </c>
      <c r="AV13" s="30">
        <f ca="1">IF(AV$5="",0,IF(AV$5=1,$S13,AU131))</f>
        <v>89294.139442055835</v>
      </c>
      <c r="AW13" s="30">
        <f ca="1">IF(AW$5="",0,IF(AW$5=1,$S13,AV131))</f>
        <v>91972.963625317527</v>
      </c>
      <c r="AX13" s="30">
        <f ca="1">IF(AX$5="",0,IF(AX$5=1,$S13,AW131))</f>
        <v>94732.152534077075</v>
      </c>
      <c r="AY13" s="30">
        <f ca="1">IF(AY$5="",0,IF(AY$5=1,$S13,AX131))</f>
        <v>97574.117110099396</v>
      </c>
      <c r="AZ13" s="30">
        <f ca="1">IF(AZ$5="",0,IF(AZ$5=1,$S13,AY131))</f>
        <v>100501.3406234024</v>
      </c>
      <c r="BA13" s="30">
        <f ca="1">IF(BA$5="",0,IF(BA$5=1,$S13,AZ131))</f>
        <v>103516.38084210444</v>
      </c>
      <c r="BB13" s="30">
        <f ca="1">IF(BB$5="",0,IF(BB$5=1,$S13,BA131))</f>
        <v>106621.87226736758</v>
      </c>
      <c r="BC13" s="30">
        <f ca="1">IF(BC$5="",0,IF(BC$5=1,$S13,BB131))</f>
        <v>109820.52843538861</v>
      </c>
      <c r="BD13" s="30">
        <f ca="1">IF(BD$5="",0,IF(BD$5=1,$S13,BC131))</f>
        <v>113115.14428845028</v>
      </c>
      <c r="BE13" s="30">
        <f ca="1">IF(BE$5="",0,IF(BE$5=1,$S13,BD131))</f>
        <v>116508.59861710378</v>
      </c>
      <c r="BF13" s="30">
        <f ca="1">IF(BF$5="",0,IF(BF$5=1,$S13,BE131))</f>
        <v>120003.85657561693</v>
      </c>
      <c r="BG13" s="30">
        <f ca="1">IF(BG$5="",0,IF(BG$5=1,$S13,BF131))</f>
        <v>123603.97227288544</v>
      </c>
      <c r="BH13" s="30">
        <f ca="1">IF(BH$5="",0,IF(BH$5=1,$S13,BG131))</f>
        <v>127312.091441072</v>
      </c>
      <c r="BI13" s="30">
        <f ca="1">IF(BI$5="",0,IF(BI$5=1,$S13,BH131))</f>
        <v>131131.45418430417</v>
      </c>
      <c r="BJ13" s="30">
        <f ca="1">IF(BJ$5="",0,IF(BJ$5=1,$S13,BI131))</f>
        <v>135065.39780983326</v>
      </c>
      <c r="BK13" s="30">
        <f ca="1">IF(BK$5="",0,IF(BK$5=1,$S13,BJ131))</f>
        <v>139117.35974412828</v>
      </c>
      <c r="BL13" s="30">
        <f ca="1">IF(BL$5="",0,IF(BL$5=1,$S13,BK131))</f>
        <v>143290.88053645208</v>
      </c>
      <c r="BM13" s="30">
        <f ca="1">IF(BM$5="",0,IF(BM$5=1,$S13,BL131))</f>
        <v>147589.60695254564</v>
      </c>
      <c r="BN13" s="30">
        <f ca="1">IF(BN$5="",0,IF(BN$5=1,$S13,BM131))</f>
        <v>152017.29516112199</v>
      </c>
      <c r="BO13" s="30">
        <f ca="1">IF(BO$5="",0,IF(BO$5=1,$S13,BN131))</f>
        <v>156577.81401595566</v>
      </c>
      <c r="BP13" s="30">
        <f ca="1">IF(BP$5="",0,IF(BP$5=1,$S13,BO131))</f>
        <v>161275.14843643433</v>
      </c>
      <c r="BQ13" s="30">
        <f ca="1">IF(BQ$5="",0,IF(BQ$5=1,$S13,BP131))</f>
        <v>166113.40288952738</v>
      </c>
      <c r="BR13" s="30">
        <f ca="1">IF(BR$5="",0,IF(BR$5=1,$S13,BQ131))</f>
        <v>171096.8049762132</v>
      </c>
      <c r="BS13" s="30">
        <f ca="1">IF(BS$5="",0,IF(BS$5=1,$S13,BR131))</f>
        <v>176229.70912549959</v>
      </c>
      <c r="BT13" s="30">
        <f ca="1">IF(BT$5="",0,IF(BT$5=1,$S13,BS131))</f>
        <v>181516.60039926463</v>
      </c>
      <c r="BU13" s="30">
        <f ca="1">IF(BU$5="",0,IF(BU$5=1,$S13,BT131))</f>
        <v>186962.09841124262</v>
      </c>
      <c r="BV13" s="30">
        <f>IF(BV$5="",0,IF(BV$5=1,$S13,BU131))</f>
        <v>0</v>
      </c>
      <c r="BW13" s="30">
        <f>IF(BW$5="",0,IF(BW$5=1,$S13,BV131))</f>
        <v>0</v>
      </c>
      <c r="BX13" s="30">
        <f>IF(BX$5="",0,IF(BX$5=1,$S13,BW131))</f>
        <v>0</v>
      </c>
      <c r="BY13" s="30">
        <f>IF(BY$5="",0,IF(BY$5=1,$S13,BX131))</f>
        <v>0</v>
      </c>
      <c r="BZ13" s="30">
        <f>IF(BZ$5="",0,IF(BZ$5=1,$S13,BY131))</f>
        <v>0</v>
      </c>
      <c r="CA13" s="30">
        <f>IF(CA$5="",0,IF(CA$5=1,$S13,BZ131))</f>
        <v>0</v>
      </c>
      <c r="CB13" s="30">
        <f>IF(CB$5="",0,IF(CB$5=1,$S13,CA131))</f>
        <v>0</v>
      </c>
      <c r="CC13" s="30">
        <f>IF(CC$5="",0,IF(CC$5=1,$S13,CB131))</f>
        <v>0</v>
      </c>
      <c r="CD13" s="30">
        <f>IF(CD$5="",0,IF(CD$5=1,$S13,CC131))</f>
        <v>0</v>
      </c>
      <c r="CE13" s="30">
        <f>IF(CE$5="",0,IF(CE$5=1,$S13,CD131))</f>
        <v>0</v>
      </c>
      <c r="CF13" s="30">
        <f>IF(CF$5="",0,IF(CF$5=1,$S13,CE131))</f>
        <v>0</v>
      </c>
      <c r="CG13" s="30">
        <f>IF(CG$5="",0,IF(CG$5=1,$S13,CF131))</f>
        <v>0</v>
      </c>
      <c r="CH13" s="30">
        <f>IF(CH$5="",0,IF(CH$5=1,$S13,CG131))</f>
        <v>0</v>
      </c>
      <c r="CI13" s="30">
        <f>IF(CI$5="",0,IF(CI$5=1,$S13,CH131))</f>
        <v>0</v>
      </c>
      <c r="CJ13" s="30">
        <f>IF(CJ$5="",0,IF(CJ$5=1,$S13,CI131))</f>
        <v>0</v>
      </c>
      <c r="CK13" s="30">
        <f>IF(CK$5="",0,IF(CK$5=1,$S13,CJ131))</f>
        <v>0</v>
      </c>
      <c r="CL13" s="30">
        <f>IF(CL$5="",0,IF(CL$5=1,$S13,CK131))</f>
        <v>0</v>
      </c>
      <c r="CM13" s="30">
        <f>IF(CM$5="",0,IF(CM$5=1,$S13,CL131))</f>
        <v>0</v>
      </c>
      <c r="CN13" s="30">
        <f>IF(CN$5="",0,IF(CN$5=1,$S13,CM131))</f>
        <v>0</v>
      </c>
      <c r="CO13" s="30">
        <f>IF(CO$5="",0,IF(CO$5=1,$S13,CN131))</f>
        <v>0</v>
      </c>
      <c r="CP13" s="30">
        <f>IF(CP$5="",0,IF(CP$5=1,$S13,CO131))</f>
        <v>0</v>
      </c>
      <c r="CQ13" s="30">
        <f>IF(CQ$5="",0,IF(CQ$5=1,$S13,CP131))</f>
        <v>0</v>
      </c>
      <c r="CR13" s="30">
        <f>IF(CR$5="",0,IF(CR$5=1,$S13,CQ131))</f>
        <v>0</v>
      </c>
      <c r="CS13" s="30">
        <f>IF(CS$5="",0,IF(CS$5=1,$S13,CR131))</f>
        <v>0</v>
      </c>
      <c r="CT13" s="30">
        <f>IF(CT$5="",0,IF(CT$5=1,$S13,CS131))</f>
        <v>0</v>
      </c>
    </row>
    <row r="14" spans="1:99" s="27" customFormat="1" ht="12" x14ac:dyDescent="0.25">
      <c r="A14" s="26">
        <f>ROW()</f>
        <v>14</v>
      </c>
      <c r="E14" s="24"/>
      <c r="F14" s="68" t="str">
        <f>$F$127</f>
        <v>АКТИВЫ</v>
      </c>
      <c r="G14" s="68" t="str">
        <f t="shared" si="4"/>
        <v>Запасы СиМ</v>
      </c>
      <c r="H14" s="27" t="str">
        <f>BP!$F$23</f>
        <v>Материал</v>
      </c>
      <c r="P14" s="30"/>
      <c r="R14" s="24"/>
      <c r="S14" s="95"/>
      <c r="V14" s="87"/>
      <c r="W14" s="29"/>
      <c r="Z14" s="30">
        <f>IF(Z$5="",0,IF(Z$5=1,$S14,Y132))</f>
        <v>0</v>
      </c>
      <c r="AA14" s="30">
        <f ca="1">IF(AA$5="",0,IF(AA$5=1,$S14,Z132))</f>
        <v>0</v>
      </c>
      <c r="AB14" s="30">
        <f ca="1">IF(AB$5="",0,IF(AB$5=1,$S14,AA132))</f>
        <v>56000</v>
      </c>
      <c r="AC14" s="30">
        <f ca="1">IF(AC$5="",0,IF(AC$5=1,$S14,AB132))</f>
        <v>113680</v>
      </c>
      <c r="AD14" s="30">
        <f ca="1">IF(AD$5="",0,IF(AD$5=1,$S14,AC132))</f>
        <v>173090.40000000002</v>
      </c>
      <c r="AE14" s="30">
        <f ca="1">IF(AE$5="",0,IF(AE$5=1,$S14,AD132))</f>
        <v>178283.11200000002</v>
      </c>
      <c r="AF14" s="30">
        <f ca="1">IF(AF$5="",0,IF(AF$5=1,$S14,AE132))</f>
        <v>183631.60536000002</v>
      </c>
      <c r="AG14" s="30">
        <f ca="1">IF(AG$5="",0,IF(AG$5=1,$S14,AF132))</f>
        <v>189140.55352080002</v>
      </c>
      <c r="AH14" s="30">
        <f ca="1">IF(AH$5="",0,IF(AH$5=1,$S14,AG132))</f>
        <v>194814.77012642403</v>
      </c>
      <c r="AI14" s="30">
        <f ca="1">IF(AI$5="",0,IF(AI$5=1,$S14,AH132))</f>
        <v>200659.21323021679</v>
      </c>
      <c r="AJ14" s="30">
        <f ca="1">IF(AJ$5="",0,IF(AJ$5=1,$S14,AI132))</f>
        <v>206678.98962712329</v>
      </c>
      <c r="AK14" s="30">
        <f ca="1">IF(AK$5="",0,IF(AK$5=1,$S14,AJ132))</f>
        <v>212879.35931593698</v>
      </c>
      <c r="AL14" s="30">
        <f ca="1">IF(AL$5="",0,IF(AL$5=1,$S14,AK132))</f>
        <v>219265.74009541509</v>
      </c>
      <c r="AM14" s="30">
        <f ca="1">IF(AM$5="",0,IF(AM$5=1,$S14,AL132))</f>
        <v>225843.71229827753</v>
      </c>
      <c r="AN14" s="30">
        <f ca="1">IF(AN$5="",0,IF(AN$5=1,$S14,AM132))</f>
        <v>232619.02366722585</v>
      </c>
      <c r="AO14" s="30">
        <f ca="1">IF(AO$5="",0,IF(AO$5=1,$S14,AN132))</f>
        <v>239597.59437724264</v>
      </c>
      <c r="AP14" s="30">
        <f ca="1">IF(AP$5="",0,IF(AP$5=1,$S14,AO132))</f>
        <v>246785.52220855991</v>
      </c>
      <c r="AQ14" s="30">
        <f ca="1">IF(AQ$5="",0,IF(AQ$5=1,$S14,AP132))</f>
        <v>254189.08787481673</v>
      </c>
      <c r="AR14" s="30">
        <f ca="1">IF(AR$5="",0,IF(AR$5=1,$S14,AQ132))</f>
        <v>261814.76051106123</v>
      </c>
      <c r="AS14" s="30">
        <f ca="1">IF(AS$5="",0,IF(AS$5=1,$S14,AR132))</f>
        <v>269669.20332639309</v>
      </c>
      <c r="AT14" s="30">
        <f ca="1">IF(AT$5="",0,IF(AT$5=1,$S14,AS132))</f>
        <v>277759.27942618489</v>
      </c>
      <c r="AU14" s="30">
        <f ca="1">IF(AU$5="",0,IF(AU$5=1,$S14,AT132))</f>
        <v>286092.05780897045</v>
      </c>
      <c r="AV14" s="30">
        <f ca="1">IF(AV$5="",0,IF(AV$5=1,$S14,AU132))</f>
        <v>294674.81954323954</v>
      </c>
      <c r="AW14" s="30">
        <f ca="1">IF(AW$5="",0,IF(AW$5=1,$S14,AV132))</f>
        <v>303515.06412953674</v>
      </c>
      <c r="AX14" s="30">
        <f ca="1">IF(AX$5="",0,IF(AX$5=1,$S14,AW132))</f>
        <v>312620.51605342288</v>
      </c>
      <c r="AY14" s="30">
        <f ca="1">IF(AY$5="",0,IF(AY$5=1,$S14,AX132))</f>
        <v>321999.1315350256</v>
      </c>
      <c r="AZ14" s="30">
        <f ca="1">IF(AZ$5="",0,IF(AZ$5=1,$S14,AY132))</f>
        <v>331659.1054810764</v>
      </c>
      <c r="BA14" s="30">
        <f ca="1">IF(BA$5="",0,IF(BA$5=1,$S14,AZ132))</f>
        <v>341608.87864550867</v>
      </c>
      <c r="BB14" s="30">
        <f ca="1">IF(BB$5="",0,IF(BB$5=1,$S14,BA132))</f>
        <v>351857.14500487398</v>
      </c>
      <c r="BC14" s="30">
        <f ca="1">IF(BC$5="",0,IF(BC$5=1,$S14,BB132))</f>
        <v>362412.85935502016</v>
      </c>
      <c r="BD14" s="30">
        <f ca="1">IF(BD$5="",0,IF(BD$5=1,$S14,BC132))</f>
        <v>373285.24513567076</v>
      </c>
      <c r="BE14" s="30">
        <f ca="1">IF(BE$5="",0,IF(BE$5=1,$S14,BD132))</f>
        <v>384483.80248974089</v>
      </c>
      <c r="BF14" s="30">
        <f ca="1">IF(BF$5="",0,IF(BF$5=1,$S14,BE132))</f>
        <v>396018.31656443316</v>
      </c>
      <c r="BG14" s="30">
        <f ca="1">IF(BG$5="",0,IF(BG$5=1,$S14,BF132))</f>
        <v>407898.86606136622</v>
      </c>
      <c r="BH14" s="30">
        <f ca="1">IF(BH$5="",0,IF(BH$5=1,$S14,BG132))</f>
        <v>420135.83204320725</v>
      </c>
      <c r="BI14" s="30">
        <f ca="1">IF(BI$5="",0,IF(BI$5=1,$S14,BH132))</f>
        <v>432739.90700450342</v>
      </c>
      <c r="BJ14" s="30">
        <f ca="1">IF(BJ$5="",0,IF(BJ$5=1,$S14,BI132))</f>
        <v>445722.10421463853</v>
      </c>
      <c r="BK14" s="30">
        <f ca="1">IF(BK$5="",0,IF(BK$5=1,$S14,BJ132))</f>
        <v>459093.76734107768</v>
      </c>
      <c r="BL14" s="30">
        <f ca="1">IF(BL$5="",0,IF(BL$5=1,$S14,BK132))</f>
        <v>472866.5803613101</v>
      </c>
      <c r="BM14" s="30">
        <f ca="1">IF(BM$5="",0,IF(BM$5=1,$S14,BL132))</f>
        <v>487052.57777214947</v>
      </c>
      <c r="BN14" s="30">
        <f ca="1">IF(BN$5="",0,IF(BN$5=1,$S14,BM132))</f>
        <v>501664.15510531398</v>
      </c>
      <c r="BO14" s="30">
        <f ca="1">IF(BO$5="",0,IF(BO$5=1,$S14,BN132))</f>
        <v>516714.07975847338</v>
      </c>
      <c r="BP14" s="30">
        <f ca="1">IF(BP$5="",0,IF(BP$5=1,$S14,BO132))</f>
        <v>532215.50215122767</v>
      </c>
      <c r="BQ14" s="30">
        <f ca="1">IF(BQ$5="",0,IF(BQ$5=1,$S14,BP132))</f>
        <v>548181.96721576457</v>
      </c>
      <c r="BR14" s="30">
        <f ca="1">IF(BR$5="",0,IF(BR$5=1,$S14,BQ132))</f>
        <v>564627.42623223749</v>
      </c>
      <c r="BS14" s="30">
        <f ca="1">IF(BS$5="",0,IF(BS$5=1,$S14,BR132))</f>
        <v>581566.24901920464</v>
      </c>
      <c r="BT14" s="30">
        <f ca="1">IF(BT$5="",0,IF(BT$5=1,$S14,BS132))</f>
        <v>599013.23648978083</v>
      </c>
      <c r="BU14" s="30">
        <f ca="1">IF(BU$5="",0,IF(BU$5=1,$S14,BT132))</f>
        <v>616983.63358447433</v>
      </c>
      <c r="BV14" s="30">
        <f>IF(BV$5="",0,IF(BV$5=1,$S14,BU132))</f>
        <v>0</v>
      </c>
      <c r="BW14" s="30">
        <f>IF(BW$5="",0,IF(BW$5=1,$S14,BV132))</f>
        <v>0</v>
      </c>
      <c r="BX14" s="30">
        <f>IF(BX$5="",0,IF(BX$5=1,$S14,BW132))</f>
        <v>0</v>
      </c>
      <c r="BY14" s="30">
        <f>IF(BY$5="",0,IF(BY$5=1,$S14,BX132))</f>
        <v>0</v>
      </c>
      <c r="BZ14" s="30">
        <f>IF(BZ$5="",0,IF(BZ$5=1,$S14,BY132))</f>
        <v>0</v>
      </c>
      <c r="CA14" s="30">
        <f>IF(CA$5="",0,IF(CA$5=1,$S14,BZ132))</f>
        <v>0</v>
      </c>
      <c r="CB14" s="30">
        <f>IF(CB$5="",0,IF(CB$5=1,$S14,CA132))</f>
        <v>0</v>
      </c>
      <c r="CC14" s="30">
        <f>IF(CC$5="",0,IF(CC$5=1,$S14,CB132))</f>
        <v>0</v>
      </c>
      <c r="CD14" s="30">
        <f>IF(CD$5="",0,IF(CD$5=1,$S14,CC132))</f>
        <v>0</v>
      </c>
      <c r="CE14" s="30">
        <f>IF(CE$5="",0,IF(CE$5=1,$S14,CD132))</f>
        <v>0</v>
      </c>
      <c r="CF14" s="30">
        <f>IF(CF$5="",0,IF(CF$5=1,$S14,CE132))</f>
        <v>0</v>
      </c>
      <c r="CG14" s="30">
        <f>IF(CG$5="",0,IF(CG$5=1,$S14,CF132))</f>
        <v>0</v>
      </c>
      <c r="CH14" s="30">
        <f>IF(CH$5="",0,IF(CH$5=1,$S14,CG132))</f>
        <v>0</v>
      </c>
      <c r="CI14" s="30">
        <f>IF(CI$5="",0,IF(CI$5=1,$S14,CH132))</f>
        <v>0</v>
      </c>
      <c r="CJ14" s="30">
        <f>IF(CJ$5="",0,IF(CJ$5=1,$S14,CI132))</f>
        <v>0</v>
      </c>
      <c r="CK14" s="30">
        <f>IF(CK$5="",0,IF(CK$5=1,$S14,CJ132))</f>
        <v>0</v>
      </c>
      <c r="CL14" s="30">
        <f>IF(CL$5="",0,IF(CL$5=1,$S14,CK132))</f>
        <v>0</v>
      </c>
      <c r="CM14" s="30">
        <f>IF(CM$5="",0,IF(CM$5=1,$S14,CL132))</f>
        <v>0</v>
      </c>
      <c r="CN14" s="30">
        <f>IF(CN$5="",0,IF(CN$5=1,$S14,CM132))</f>
        <v>0</v>
      </c>
      <c r="CO14" s="30">
        <f>IF(CO$5="",0,IF(CO$5=1,$S14,CN132))</f>
        <v>0</v>
      </c>
      <c r="CP14" s="30">
        <f>IF(CP$5="",0,IF(CP$5=1,$S14,CO132))</f>
        <v>0</v>
      </c>
      <c r="CQ14" s="30">
        <f>IF(CQ$5="",0,IF(CQ$5=1,$S14,CP132))</f>
        <v>0</v>
      </c>
      <c r="CR14" s="30">
        <f>IF(CR$5="",0,IF(CR$5=1,$S14,CQ132))</f>
        <v>0</v>
      </c>
      <c r="CS14" s="30">
        <f>IF(CS$5="",0,IF(CS$5=1,$S14,CR132))</f>
        <v>0</v>
      </c>
      <c r="CT14" s="30">
        <f>IF(CT$5="",0,IF(CT$5=1,$S14,CS132))</f>
        <v>0</v>
      </c>
    </row>
    <row r="15" spans="1:99" s="27" customFormat="1" ht="12" x14ac:dyDescent="0.25">
      <c r="A15" s="26">
        <f>ROW()</f>
        <v>15</v>
      </c>
      <c r="E15" s="24"/>
      <c r="F15" s="68" t="str">
        <f>$F$127</f>
        <v>АКТИВЫ</v>
      </c>
      <c r="G15" s="68" t="str">
        <f t="shared" si="4"/>
        <v>Запасы СиМ</v>
      </c>
      <c r="H15" s="27" t="str">
        <f>BP!$F$25</f>
        <v>Упаковка</v>
      </c>
      <c r="P15" s="30"/>
      <c r="R15" s="24"/>
      <c r="S15" s="95"/>
      <c r="V15" s="87"/>
      <c r="W15" s="29"/>
      <c r="Z15" s="30">
        <f>IF(Z$5="",0,IF(Z$5=1,$S15,Y133))</f>
        <v>0</v>
      </c>
      <c r="AA15" s="30">
        <f ca="1">IF(AA$5="",0,IF(AA$5=1,$S15,Z133))</f>
        <v>0</v>
      </c>
      <c r="AB15" s="30">
        <f ca="1">IF(AB$5="",0,IF(AB$5=1,$S15,AA133))</f>
        <v>160000</v>
      </c>
      <c r="AC15" s="30">
        <f ca="1">IF(AC$5="",0,IF(AC$5=1,$S15,AB133))</f>
        <v>324800</v>
      </c>
      <c r="AD15" s="30">
        <f ca="1">IF(AD$5="",0,IF(AD$5=1,$S15,AC133))</f>
        <v>494544</v>
      </c>
      <c r="AE15" s="30">
        <f ca="1">IF(AE$5="",0,IF(AE$5=1,$S15,AD133))</f>
        <v>509380.32000000007</v>
      </c>
      <c r="AF15" s="30">
        <f ca="1">IF(AF$5="",0,IF(AF$5=1,$S15,AE133))</f>
        <v>524661.72960000008</v>
      </c>
      <c r="AG15" s="30">
        <f ca="1">IF(AG$5="",0,IF(AG$5=1,$S15,AF133))</f>
        <v>540401.58148800011</v>
      </c>
      <c r="AH15" s="30">
        <f ca="1">IF(AH$5="",0,IF(AH$5=1,$S15,AG133))</f>
        <v>556613.62893264019</v>
      </c>
      <c r="AI15" s="30">
        <f ca="1">IF(AI$5="",0,IF(AI$5=1,$S15,AH133))</f>
        <v>573312.03780061938</v>
      </c>
      <c r="AJ15" s="30">
        <f ca="1">IF(AJ$5="",0,IF(AJ$5=1,$S15,AI133))</f>
        <v>590511.39893463789</v>
      </c>
      <c r="AK15" s="30">
        <f ca="1">IF(AK$5="",0,IF(AK$5=1,$S15,AJ133))</f>
        <v>608226.74090267706</v>
      </c>
      <c r="AL15" s="30">
        <f ca="1">IF(AL$5="",0,IF(AL$5=1,$S15,AK133))</f>
        <v>626473.5431297574</v>
      </c>
      <c r="AM15" s="30">
        <f ca="1">IF(AM$5="",0,IF(AM$5=1,$S15,AL133))</f>
        <v>645267.74942365009</v>
      </c>
      <c r="AN15" s="30">
        <f ca="1">IF(AN$5="",0,IF(AN$5=1,$S15,AM133))</f>
        <v>664625.7819063596</v>
      </c>
      <c r="AO15" s="30">
        <f ca="1">IF(AO$5="",0,IF(AO$5=1,$S15,AN133))</f>
        <v>684564.55536355043</v>
      </c>
      <c r="AP15" s="30">
        <f ca="1">IF(AP$5="",0,IF(AP$5=1,$S15,AO133))</f>
        <v>705101.49202445708</v>
      </c>
      <c r="AQ15" s="30">
        <f ca="1">IF(AQ$5="",0,IF(AQ$5=1,$S15,AP133))</f>
        <v>726254.53678519081</v>
      </c>
      <c r="AR15" s="30">
        <f ca="1">IF(AR$5="",0,IF(AR$5=1,$S15,AQ133))</f>
        <v>748042.17288874649</v>
      </c>
      <c r="AS15" s="30">
        <f ca="1">IF(AS$5="",0,IF(AS$5=1,$S15,AR133))</f>
        <v>770483.43807540881</v>
      </c>
      <c r="AT15" s="30">
        <f ca="1">IF(AT$5="",0,IF(AT$5=1,$S15,AS133))</f>
        <v>793597.94121767115</v>
      </c>
      <c r="AU15" s="30">
        <f ca="1">IF(AU$5="",0,IF(AU$5=1,$S15,AT133))</f>
        <v>817405.8794542012</v>
      </c>
      <c r="AV15" s="30">
        <f ca="1">IF(AV$5="",0,IF(AV$5=1,$S15,AU133))</f>
        <v>841928.05583782727</v>
      </c>
      <c r="AW15" s="30">
        <f ca="1">IF(AW$5="",0,IF(AW$5=1,$S15,AV133))</f>
        <v>867185.89751296211</v>
      </c>
      <c r="AX15" s="30">
        <f ca="1">IF(AX$5="",0,IF(AX$5=1,$S15,AW133))</f>
        <v>893201.474438351</v>
      </c>
      <c r="AY15" s="30">
        <f ca="1">IF(AY$5="",0,IF(AY$5=1,$S15,AX133))</f>
        <v>919997.51867150166</v>
      </c>
      <c r="AZ15" s="30">
        <f ca="1">IF(AZ$5="",0,IF(AZ$5=1,$S15,AY133))</f>
        <v>947597.44423164683</v>
      </c>
      <c r="BA15" s="30">
        <f ca="1">IF(BA$5="",0,IF(BA$5=1,$S15,AZ133))</f>
        <v>976025.36755859619</v>
      </c>
      <c r="BB15" s="30">
        <f ca="1">IF(BB$5="",0,IF(BB$5=1,$S15,BA133))</f>
        <v>1005306.128585354</v>
      </c>
      <c r="BC15" s="30">
        <f ca="1">IF(BC$5="",0,IF(BC$5=1,$S15,BB133))</f>
        <v>1035465.3124429145</v>
      </c>
      <c r="BD15" s="30">
        <f ca="1">IF(BD$5="",0,IF(BD$5=1,$S15,BC133))</f>
        <v>1066529.271816202</v>
      </c>
      <c r="BE15" s="30">
        <f ca="1">IF(BE$5="",0,IF(BE$5=1,$S15,BD133))</f>
        <v>1098525.1499706879</v>
      </c>
      <c r="BF15" s="30">
        <f ca="1">IF(BF$5="",0,IF(BF$5=1,$S15,BE133))</f>
        <v>1131480.9044698086</v>
      </c>
      <c r="BG15" s="30">
        <f ca="1">IF(BG$5="",0,IF(BG$5=1,$S15,BF133))</f>
        <v>1165425.3316039029</v>
      </c>
      <c r="BH15" s="30">
        <f ca="1">IF(BH$5="",0,IF(BH$5=1,$S15,BG133))</f>
        <v>1200388.0915520201</v>
      </c>
      <c r="BI15" s="30">
        <f ca="1">IF(BI$5="",0,IF(BI$5=1,$S15,BH133))</f>
        <v>1236399.7342985808</v>
      </c>
      <c r="BJ15" s="30">
        <f ca="1">IF(BJ$5="",0,IF(BJ$5=1,$S15,BI133))</f>
        <v>1273491.7263275383</v>
      </c>
      <c r="BK15" s="30">
        <f ca="1">IF(BK$5="",0,IF(BK$5=1,$S15,BJ133))</f>
        <v>1311696.4781173645</v>
      </c>
      <c r="BL15" s="30">
        <f ca="1">IF(BL$5="",0,IF(BL$5=1,$S15,BK133))</f>
        <v>1351047.3724608854</v>
      </c>
      <c r="BM15" s="30">
        <f ca="1">IF(BM$5="",0,IF(BM$5=1,$S15,BL133))</f>
        <v>1391578.793634712</v>
      </c>
      <c r="BN15" s="30">
        <f ca="1">IF(BN$5="",0,IF(BN$5=1,$S15,BM133))</f>
        <v>1433326.1574437534</v>
      </c>
      <c r="BO15" s="30">
        <f ca="1">IF(BO$5="",0,IF(BO$5=1,$S15,BN133))</f>
        <v>1476325.942167066</v>
      </c>
      <c r="BP15" s="30">
        <f ca="1">IF(BP$5="",0,IF(BP$5=1,$S15,BO133))</f>
        <v>1520615.720432078</v>
      </c>
      <c r="BQ15" s="30">
        <f ca="1">IF(BQ$5="",0,IF(BQ$5=1,$S15,BP133))</f>
        <v>1566234.1920450404</v>
      </c>
      <c r="BR15" s="30">
        <f ca="1">IF(BR$5="",0,IF(BR$5=1,$S15,BQ133))</f>
        <v>1613221.2178063919</v>
      </c>
      <c r="BS15" s="30">
        <f ca="1">IF(BS$5="",0,IF(BS$5=1,$S15,BR133))</f>
        <v>1661617.8543405836</v>
      </c>
      <c r="BT15" s="30">
        <f ca="1">IF(BT$5="",0,IF(BT$5=1,$S15,BS133))</f>
        <v>1711466.3899708013</v>
      </c>
      <c r="BU15" s="30">
        <f ca="1">IF(BU$5="",0,IF(BU$5=1,$S15,BT133))</f>
        <v>1762810.3816699255</v>
      </c>
      <c r="BV15" s="30">
        <f>IF(BV$5="",0,IF(BV$5=1,$S15,BU133))</f>
        <v>0</v>
      </c>
      <c r="BW15" s="30">
        <f>IF(BW$5="",0,IF(BW$5=1,$S15,BV133))</f>
        <v>0</v>
      </c>
      <c r="BX15" s="30">
        <f>IF(BX$5="",0,IF(BX$5=1,$S15,BW133))</f>
        <v>0</v>
      </c>
      <c r="BY15" s="30">
        <f>IF(BY$5="",0,IF(BY$5=1,$S15,BX133))</f>
        <v>0</v>
      </c>
      <c r="BZ15" s="30">
        <f>IF(BZ$5="",0,IF(BZ$5=1,$S15,BY133))</f>
        <v>0</v>
      </c>
      <c r="CA15" s="30">
        <f>IF(CA$5="",0,IF(CA$5=1,$S15,BZ133))</f>
        <v>0</v>
      </c>
      <c r="CB15" s="30">
        <f>IF(CB$5="",0,IF(CB$5=1,$S15,CA133))</f>
        <v>0</v>
      </c>
      <c r="CC15" s="30">
        <f>IF(CC$5="",0,IF(CC$5=1,$S15,CB133))</f>
        <v>0</v>
      </c>
      <c r="CD15" s="30">
        <f>IF(CD$5="",0,IF(CD$5=1,$S15,CC133))</f>
        <v>0</v>
      </c>
      <c r="CE15" s="30">
        <f>IF(CE$5="",0,IF(CE$5=1,$S15,CD133))</f>
        <v>0</v>
      </c>
      <c r="CF15" s="30">
        <f>IF(CF$5="",0,IF(CF$5=1,$S15,CE133))</f>
        <v>0</v>
      </c>
      <c r="CG15" s="30">
        <f>IF(CG$5="",0,IF(CG$5=1,$S15,CF133))</f>
        <v>0</v>
      </c>
      <c r="CH15" s="30">
        <f>IF(CH$5="",0,IF(CH$5=1,$S15,CG133))</f>
        <v>0</v>
      </c>
      <c r="CI15" s="30">
        <f>IF(CI$5="",0,IF(CI$5=1,$S15,CH133))</f>
        <v>0</v>
      </c>
      <c r="CJ15" s="30">
        <f>IF(CJ$5="",0,IF(CJ$5=1,$S15,CI133))</f>
        <v>0</v>
      </c>
      <c r="CK15" s="30">
        <f>IF(CK$5="",0,IF(CK$5=1,$S15,CJ133))</f>
        <v>0</v>
      </c>
      <c r="CL15" s="30">
        <f>IF(CL$5="",0,IF(CL$5=1,$S15,CK133))</f>
        <v>0</v>
      </c>
      <c r="CM15" s="30">
        <f>IF(CM$5="",0,IF(CM$5=1,$S15,CL133))</f>
        <v>0</v>
      </c>
      <c r="CN15" s="30">
        <f>IF(CN$5="",0,IF(CN$5=1,$S15,CM133))</f>
        <v>0</v>
      </c>
      <c r="CO15" s="30">
        <f>IF(CO$5="",0,IF(CO$5=1,$S15,CN133))</f>
        <v>0</v>
      </c>
      <c r="CP15" s="30">
        <f>IF(CP$5="",0,IF(CP$5=1,$S15,CO133))</f>
        <v>0</v>
      </c>
      <c r="CQ15" s="30">
        <f>IF(CQ$5="",0,IF(CQ$5=1,$S15,CP133))</f>
        <v>0</v>
      </c>
      <c r="CR15" s="30">
        <f>IF(CR$5="",0,IF(CR$5=1,$S15,CQ133))</f>
        <v>0</v>
      </c>
      <c r="CS15" s="30">
        <f>IF(CS$5="",0,IF(CS$5=1,$S15,CR133))</f>
        <v>0</v>
      </c>
      <c r="CT15" s="30">
        <f>IF(CT$5="",0,IF(CT$5=1,$S15,CS133))</f>
        <v>0</v>
      </c>
    </row>
    <row r="16" spans="1:99" s="2" customFormat="1" ht="10.199999999999999" x14ac:dyDescent="0.2">
      <c r="A16" s="11">
        <f>ROW()</f>
        <v>16</v>
      </c>
      <c r="E16" s="23" t="str">
        <f>Lists!$N$9</f>
        <v>пустая строка</v>
      </c>
      <c r="P16" s="3"/>
      <c r="R16" s="23"/>
      <c r="S16" s="3"/>
      <c r="V16" s="76"/>
      <c r="W16" s="5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x14ac:dyDescent="0.3">
      <c r="A17" s="11">
        <f>ROW()</f>
        <v>17</v>
      </c>
      <c r="F17" s="68" t="str">
        <f>$F$127</f>
        <v>АКТИВЫ</v>
      </c>
      <c r="G17" s="6" t="str">
        <f>$G$135</f>
        <v>Производство</v>
      </c>
      <c r="Z17" s="7">
        <f>Z18+Z25+Z33</f>
        <v>0</v>
      </c>
      <c r="AA17" s="7">
        <f t="shared" ref="AA17:CL17" ca="1" si="5">AA18+AA25+AA33</f>
        <v>0</v>
      </c>
      <c r="AB17" s="7">
        <f t="shared" ca="1" si="5"/>
        <v>558880</v>
      </c>
      <c r="AC17" s="7">
        <f t="shared" ca="1" si="5"/>
        <v>1794526.4</v>
      </c>
      <c r="AD17" s="7">
        <f t="shared" ca="1" si="5"/>
        <v>3607242.1919999998</v>
      </c>
      <c r="AE17" s="7">
        <f t="shared" ca="1" si="5"/>
        <v>5812859.4577600006</v>
      </c>
      <c r="AF17" s="7">
        <f t="shared" ca="1" si="5"/>
        <v>5987245.2414928004</v>
      </c>
      <c r="AG17" s="7">
        <f t="shared" ca="1" si="5"/>
        <v>6166862.5987375844</v>
      </c>
      <c r="AH17" s="7">
        <f t="shared" ca="1" si="5"/>
        <v>6351868.4766997136</v>
      </c>
      <c r="AI17" s="7">
        <f t="shared" ca="1" si="5"/>
        <v>6542424.5310007045</v>
      </c>
      <c r="AJ17" s="7">
        <f t="shared" ca="1" si="5"/>
        <v>6738697.2669307254</v>
      </c>
      <c r="AK17" s="7">
        <f t="shared" ca="1" si="5"/>
        <v>6940858.1849386469</v>
      </c>
      <c r="AL17" s="7">
        <f t="shared" ca="1" si="5"/>
        <v>7149083.9304868057</v>
      </c>
      <c r="AM17" s="7">
        <f t="shared" ca="1" si="5"/>
        <v>7363556.4484014101</v>
      </c>
      <c r="AN17" s="7">
        <f t="shared" ca="1" si="5"/>
        <v>7584463.1418534536</v>
      </c>
      <c r="AO17" s="7">
        <f t="shared" ca="1" si="5"/>
        <v>7811997.0361090563</v>
      </c>
      <c r="AP17" s="7">
        <f t="shared" ca="1" si="5"/>
        <v>8046356.9471923281</v>
      </c>
      <c r="AQ17" s="7">
        <f t="shared" ca="1" si="5"/>
        <v>8287747.655608099</v>
      </c>
      <c r="AR17" s="7">
        <f t="shared" ca="1" si="5"/>
        <v>8536380.0852763429</v>
      </c>
      <c r="AS17" s="7">
        <f t="shared" ca="1" si="5"/>
        <v>8792471.4878346324</v>
      </c>
      <c r="AT17" s="7">
        <f t="shared" ca="1" si="5"/>
        <v>9056245.6324696727</v>
      </c>
      <c r="AU17" s="7">
        <f t="shared" ca="1" si="5"/>
        <v>9327933.0014437623</v>
      </c>
      <c r="AV17" s="7">
        <f t="shared" ca="1" si="5"/>
        <v>9607770.9914870746</v>
      </c>
      <c r="AW17" s="7">
        <f t="shared" ca="1" si="5"/>
        <v>9896004.1212316882</v>
      </c>
      <c r="AX17" s="7">
        <f t="shared" ca="1" si="5"/>
        <v>10192884.24486864</v>
      </c>
      <c r="AY17" s="7">
        <f t="shared" ca="1" si="5"/>
        <v>10498670.7722147</v>
      </c>
      <c r="AZ17" s="7">
        <f t="shared" ca="1" si="5"/>
        <v>10813630.89538114</v>
      </c>
      <c r="BA17" s="7">
        <f t="shared" ca="1" si="5"/>
        <v>11138039.822242575</v>
      </c>
      <c r="BB17" s="7">
        <f t="shared" ca="1" si="5"/>
        <v>11472181.016909851</v>
      </c>
      <c r="BC17" s="7">
        <f t="shared" ca="1" si="5"/>
        <v>11816346.447417146</v>
      </c>
      <c r="BD17" s="7">
        <f t="shared" ca="1" si="5"/>
        <v>12170836.840839664</v>
      </c>
      <c r="BE17" s="7">
        <f t="shared" ca="1" si="5"/>
        <v>12535961.946064852</v>
      </c>
      <c r="BF17" s="7">
        <f t="shared" ca="1" si="5"/>
        <v>12912040.804446798</v>
      </c>
      <c r="BG17" s="7">
        <f t="shared" ca="1" si="5"/>
        <v>13299402.028580202</v>
      </c>
      <c r="BH17" s="7">
        <f t="shared" ca="1" si="5"/>
        <v>13698384.089437608</v>
      </c>
      <c r="BI17" s="7">
        <f t="shared" ca="1" si="5"/>
        <v>14109335.612120738</v>
      </c>
      <c r="BJ17" s="7">
        <f t="shared" ca="1" si="5"/>
        <v>14532615.680484362</v>
      </c>
      <c r="BK17" s="7">
        <f t="shared" ca="1" si="5"/>
        <v>14968594.150898892</v>
      </c>
      <c r="BL17" s="7">
        <f t="shared" ca="1" si="5"/>
        <v>15417651.975425862</v>
      </c>
      <c r="BM17" s="7">
        <f t="shared" ca="1" si="5"/>
        <v>15880181.534688637</v>
      </c>
      <c r="BN17" s="7">
        <f t="shared" ca="1" si="5"/>
        <v>16356586.980729297</v>
      </c>
      <c r="BO17" s="7">
        <f t="shared" ca="1" si="5"/>
        <v>16847284.590151176</v>
      </c>
      <c r="BP17" s="7">
        <f t="shared" ca="1" si="5"/>
        <v>17352703.127855711</v>
      </c>
      <c r="BQ17" s="7">
        <f t="shared" ca="1" si="5"/>
        <v>17873284.221691385</v>
      </c>
      <c r="BR17" s="7">
        <f t="shared" ca="1" si="5"/>
        <v>18409482.748342127</v>
      </c>
      <c r="BS17" s="7">
        <f t="shared" ca="1" si="5"/>
        <v>18961767.230792388</v>
      </c>
      <c r="BT17" s="7">
        <f t="shared" ca="1" si="5"/>
        <v>19530620.247716159</v>
      </c>
      <c r="BU17" s="7">
        <f t="shared" ca="1" si="5"/>
        <v>20116538.855147649</v>
      </c>
      <c r="BV17" s="7">
        <f t="shared" si="5"/>
        <v>0</v>
      </c>
      <c r="BW17" s="7">
        <f t="shared" si="5"/>
        <v>0</v>
      </c>
      <c r="BX17" s="7">
        <f t="shared" si="5"/>
        <v>0</v>
      </c>
      <c r="BY17" s="7">
        <f t="shared" si="5"/>
        <v>0</v>
      </c>
      <c r="BZ17" s="7">
        <f t="shared" si="5"/>
        <v>0</v>
      </c>
      <c r="CA17" s="7">
        <f t="shared" si="5"/>
        <v>0</v>
      </c>
      <c r="CB17" s="7">
        <f t="shared" si="5"/>
        <v>0</v>
      </c>
      <c r="CC17" s="7">
        <f t="shared" si="5"/>
        <v>0</v>
      </c>
      <c r="CD17" s="7">
        <f t="shared" si="5"/>
        <v>0</v>
      </c>
      <c r="CE17" s="7">
        <f t="shared" si="5"/>
        <v>0</v>
      </c>
      <c r="CF17" s="7">
        <f t="shared" si="5"/>
        <v>0</v>
      </c>
      <c r="CG17" s="7">
        <f t="shared" si="5"/>
        <v>0</v>
      </c>
      <c r="CH17" s="7">
        <f t="shared" si="5"/>
        <v>0</v>
      </c>
      <c r="CI17" s="7">
        <f t="shared" si="5"/>
        <v>0</v>
      </c>
      <c r="CJ17" s="7">
        <f t="shared" si="5"/>
        <v>0</v>
      </c>
      <c r="CK17" s="7">
        <f t="shared" si="5"/>
        <v>0</v>
      </c>
      <c r="CL17" s="7">
        <f t="shared" si="5"/>
        <v>0</v>
      </c>
      <c r="CM17" s="7">
        <f t="shared" ref="CM17:CT17" si="6">CM18+CM25+CM33</f>
        <v>0</v>
      </c>
      <c r="CN17" s="7">
        <f t="shared" si="6"/>
        <v>0</v>
      </c>
      <c r="CO17" s="7">
        <f t="shared" si="6"/>
        <v>0</v>
      </c>
      <c r="CP17" s="7">
        <f t="shared" si="6"/>
        <v>0</v>
      </c>
      <c r="CQ17" s="7">
        <f t="shared" si="6"/>
        <v>0</v>
      </c>
      <c r="CR17" s="7">
        <f t="shared" si="6"/>
        <v>0</v>
      </c>
      <c r="CS17" s="7">
        <f t="shared" si="6"/>
        <v>0</v>
      </c>
      <c r="CT17" s="7">
        <f t="shared" si="6"/>
        <v>0</v>
      </c>
    </row>
    <row r="18" spans="1:98" s="27" customFormat="1" ht="12" x14ac:dyDescent="0.25">
      <c r="A18" s="26">
        <f>ROW()</f>
        <v>18</v>
      </c>
      <c r="E18" s="24"/>
      <c r="F18" s="68" t="str">
        <f>$F$127</f>
        <v>АКТИВЫ</v>
      </c>
      <c r="G18" s="68" t="str">
        <f>$G$129</f>
        <v>Запасы СиМ</v>
      </c>
      <c r="H18" s="31" t="str">
        <f>$H$136</f>
        <v>Цех-1</v>
      </c>
      <c r="P18" s="30"/>
      <c r="R18" s="24"/>
      <c r="S18" s="30"/>
      <c r="V18" s="87"/>
      <c r="W18" s="29"/>
      <c r="Z18" s="30">
        <f>SUM(Z19:Z24)</f>
        <v>0</v>
      </c>
      <c r="AA18" s="30">
        <f t="shared" ref="AA18:CL18" ca="1" si="7">SUM(AA19:AA24)</f>
        <v>0</v>
      </c>
      <c r="AB18" s="30">
        <f t="shared" ca="1" si="7"/>
        <v>558880</v>
      </c>
      <c r="AC18" s="30">
        <f t="shared" ca="1" si="7"/>
        <v>575646.4</v>
      </c>
      <c r="AD18" s="30">
        <f t="shared" ca="1" si="7"/>
        <v>592915.7919999999</v>
      </c>
      <c r="AE18" s="30">
        <f t="shared" ca="1" si="7"/>
        <v>610703.2657600001</v>
      </c>
      <c r="AF18" s="30">
        <f t="shared" ca="1" si="7"/>
        <v>629024.3637328</v>
      </c>
      <c r="AG18" s="30">
        <f t="shared" ca="1" si="7"/>
        <v>647895.094644784</v>
      </c>
      <c r="AH18" s="30">
        <f t="shared" ca="1" si="7"/>
        <v>667331.94748412748</v>
      </c>
      <c r="AI18" s="30">
        <f t="shared" ca="1" si="7"/>
        <v>687351.90590865142</v>
      </c>
      <c r="AJ18" s="30">
        <f t="shared" ca="1" si="7"/>
        <v>707972.46308591077</v>
      </c>
      <c r="AK18" s="30">
        <f t="shared" ca="1" si="7"/>
        <v>729211.63697848818</v>
      </c>
      <c r="AL18" s="30">
        <f t="shared" ca="1" si="7"/>
        <v>751087.98608784273</v>
      </c>
      <c r="AM18" s="30">
        <f t="shared" ca="1" si="7"/>
        <v>773620.62567047798</v>
      </c>
      <c r="AN18" s="30">
        <f t="shared" ca="1" si="7"/>
        <v>796829.24444059248</v>
      </c>
      <c r="AO18" s="30">
        <f t="shared" ca="1" si="7"/>
        <v>820734.12177381036</v>
      </c>
      <c r="AP18" s="30">
        <f t="shared" ca="1" si="7"/>
        <v>845356.14542702481</v>
      </c>
      <c r="AQ18" s="30">
        <f t="shared" ca="1" si="7"/>
        <v>870716.82978983573</v>
      </c>
      <c r="AR18" s="30">
        <f t="shared" ca="1" si="7"/>
        <v>896838.33468353061</v>
      </c>
      <c r="AS18" s="30">
        <f t="shared" ca="1" si="7"/>
        <v>923743.48472403677</v>
      </c>
      <c r="AT18" s="30">
        <f t="shared" ca="1" si="7"/>
        <v>951455.78926575754</v>
      </c>
      <c r="AU18" s="30">
        <f t="shared" ca="1" si="7"/>
        <v>979999.46294373041</v>
      </c>
      <c r="AV18" s="30">
        <f t="shared" ca="1" si="7"/>
        <v>1009399.4468320424</v>
      </c>
      <c r="AW18" s="30">
        <f t="shared" ca="1" si="7"/>
        <v>1039681.4302370036</v>
      </c>
      <c r="AX18" s="30">
        <f t="shared" ca="1" si="7"/>
        <v>1070871.8731441137</v>
      </c>
      <c r="AY18" s="30">
        <f t="shared" ca="1" si="7"/>
        <v>1102998.0293384371</v>
      </c>
      <c r="AZ18" s="30">
        <f t="shared" ca="1" si="7"/>
        <v>1136087.9702185905</v>
      </c>
      <c r="BA18" s="30">
        <f t="shared" ca="1" si="7"/>
        <v>1170170.6093251482</v>
      </c>
      <c r="BB18" s="30">
        <f t="shared" ca="1" si="7"/>
        <v>1205275.7276049023</v>
      </c>
      <c r="BC18" s="30">
        <f t="shared" ca="1" si="7"/>
        <v>1241433.9994330492</v>
      </c>
      <c r="BD18" s="30">
        <f t="shared" ca="1" si="7"/>
        <v>1278677.019416041</v>
      </c>
      <c r="BE18" s="30">
        <f t="shared" ca="1" si="7"/>
        <v>1317037.3299985225</v>
      </c>
      <c r="BF18" s="30">
        <f t="shared" ca="1" si="7"/>
        <v>1356548.4498984779</v>
      </c>
      <c r="BG18" s="30">
        <f t="shared" ca="1" si="7"/>
        <v>1397244.9033954325</v>
      </c>
      <c r="BH18" s="30">
        <f t="shared" ca="1" si="7"/>
        <v>1439162.2504972953</v>
      </c>
      <c r="BI18" s="30">
        <f t="shared" ca="1" si="7"/>
        <v>1482337.1180122141</v>
      </c>
      <c r="BJ18" s="30">
        <f t="shared" ca="1" si="7"/>
        <v>1526807.2315525811</v>
      </c>
      <c r="BK18" s="30">
        <f t="shared" ca="1" si="7"/>
        <v>1572611.4484991585</v>
      </c>
      <c r="BL18" s="30">
        <f t="shared" ca="1" si="7"/>
        <v>1619789.7919541334</v>
      </c>
      <c r="BM18" s="30">
        <f t="shared" ca="1" si="7"/>
        <v>1668383.4857127573</v>
      </c>
      <c r="BN18" s="30">
        <f t="shared" ca="1" si="7"/>
        <v>1718434.99028414</v>
      </c>
      <c r="BO18" s="30">
        <f t="shared" ca="1" si="7"/>
        <v>1769988.039992664</v>
      </c>
      <c r="BP18" s="30">
        <f t="shared" ca="1" si="7"/>
        <v>1823087.6811924446</v>
      </c>
      <c r="BQ18" s="30">
        <f t="shared" ca="1" si="7"/>
        <v>1877780.3116282178</v>
      </c>
      <c r="BR18" s="30">
        <f t="shared" ca="1" si="7"/>
        <v>1934113.7209770642</v>
      </c>
      <c r="BS18" s="30">
        <f t="shared" ca="1" si="7"/>
        <v>1992137.1326063764</v>
      </c>
      <c r="BT18" s="30">
        <f t="shared" ca="1" si="7"/>
        <v>2051901.2465845675</v>
      </c>
      <c r="BU18" s="30">
        <f t="shared" ca="1" si="7"/>
        <v>2113458.2839821046</v>
      </c>
      <c r="BV18" s="30">
        <f t="shared" si="7"/>
        <v>0</v>
      </c>
      <c r="BW18" s="30">
        <f t="shared" si="7"/>
        <v>0</v>
      </c>
      <c r="BX18" s="30">
        <f t="shared" si="7"/>
        <v>0</v>
      </c>
      <c r="BY18" s="30">
        <f t="shared" si="7"/>
        <v>0</v>
      </c>
      <c r="BZ18" s="30">
        <f t="shared" si="7"/>
        <v>0</v>
      </c>
      <c r="CA18" s="30">
        <f t="shared" si="7"/>
        <v>0</v>
      </c>
      <c r="CB18" s="30">
        <f t="shared" si="7"/>
        <v>0</v>
      </c>
      <c r="CC18" s="30">
        <f t="shared" si="7"/>
        <v>0</v>
      </c>
      <c r="CD18" s="30">
        <f t="shared" si="7"/>
        <v>0</v>
      </c>
      <c r="CE18" s="30">
        <f t="shared" si="7"/>
        <v>0</v>
      </c>
      <c r="CF18" s="30">
        <f t="shared" si="7"/>
        <v>0</v>
      </c>
      <c r="CG18" s="30">
        <f t="shared" si="7"/>
        <v>0</v>
      </c>
      <c r="CH18" s="30">
        <f t="shared" si="7"/>
        <v>0</v>
      </c>
      <c r="CI18" s="30">
        <f t="shared" si="7"/>
        <v>0</v>
      </c>
      <c r="CJ18" s="30">
        <f t="shared" si="7"/>
        <v>0</v>
      </c>
      <c r="CK18" s="30">
        <f t="shared" si="7"/>
        <v>0</v>
      </c>
      <c r="CL18" s="30">
        <f t="shared" si="7"/>
        <v>0</v>
      </c>
      <c r="CM18" s="30">
        <f t="shared" ref="CM18:CT18" si="8">SUM(CM19:CM24)</f>
        <v>0</v>
      </c>
      <c r="CN18" s="30">
        <f t="shared" si="8"/>
        <v>0</v>
      </c>
      <c r="CO18" s="30">
        <f t="shared" si="8"/>
        <v>0</v>
      </c>
      <c r="CP18" s="30">
        <f t="shared" si="8"/>
        <v>0</v>
      </c>
      <c r="CQ18" s="30">
        <f t="shared" si="8"/>
        <v>0</v>
      </c>
      <c r="CR18" s="30">
        <f t="shared" si="8"/>
        <v>0</v>
      </c>
      <c r="CS18" s="30">
        <f t="shared" si="8"/>
        <v>0</v>
      </c>
      <c r="CT18" s="30">
        <f t="shared" si="8"/>
        <v>0</v>
      </c>
    </row>
    <row r="19" spans="1:98" s="27" customFormat="1" ht="12" x14ac:dyDescent="0.25">
      <c r="A19" s="26">
        <f>ROW()</f>
        <v>19</v>
      </c>
      <c r="E19" s="24"/>
      <c r="F19" s="68" t="str">
        <f>$F$127</f>
        <v>АКТИВЫ</v>
      </c>
      <c r="G19" s="68" t="str">
        <f t="shared" ref="G19:G42" si="9">$G$129</f>
        <v>Запасы СиМ</v>
      </c>
      <c r="H19" s="68" t="str">
        <f>$H$136</f>
        <v>Цех-1</v>
      </c>
      <c r="I19" s="27" t="str">
        <f>BP!$F$21</f>
        <v>Основа</v>
      </c>
      <c r="P19" s="30"/>
      <c r="R19" s="24"/>
      <c r="S19" s="95"/>
      <c r="V19" s="87"/>
      <c r="W19" s="29"/>
      <c r="Z19" s="30">
        <f>IF(Z$5="",0,IF(Z$5=1,$S19,Y137))</f>
        <v>0</v>
      </c>
      <c r="AA19" s="30">
        <f t="shared" ref="AA19:CL19" ca="1" si="10">IF(AA$5="",0,IF(AA$5=1,$S19,Z137))</f>
        <v>0</v>
      </c>
      <c r="AB19" s="30">
        <f t="shared" ca="1" si="10"/>
        <v>420000</v>
      </c>
      <c r="AC19" s="30">
        <f t="shared" ca="1" si="10"/>
        <v>432600</v>
      </c>
      <c r="AD19" s="30">
        <f t="shared" ca="1" si="10"/>
        <v>445578</v>
      </c>
      <c r="AE19" s="30">
        <f t="shared" ca="1" si="10"/>
        <v>458945.34</v>
      </c>
      <c r="AF19" s="30">
        <f t="shared" ca="1" si="10"/>
        <v>472713.70020000002</v>
      </c>
      <c r="AG19" s="30">
        <f t="shared" ca="1" si="10"/>
        <v>486895.11120600003</v>
      </c>
      <c r="AH19" s="30">
        <f t="shared" ca="1" si="10"/>
        <v>501501.96454217995</v>
      </c>
      <c r="AI19" s="30">
        <f t="shared" ca="1" si="10"/>
        <v>516547.02347844536</v>
      </c>
      <c r="AJ19" s="30">
        <f t="shared" ca="1" si="10"/>
        <v>532043.43418279861</v>
      </c>
      <c r="AK19" s="30">
        <f t="shared" ca="1" si="10"/>
        <v>548004.73720828269</v>
      </c>
      <c r="AL19" s="30">
        <f t="shared" ca="1" si="10"/>
        <v>564444.87932453118</v>
      </c>
      <c r="AM19" s="30">
        <f t="shared" ca="1" si="10"/>
        <v>581378.22570426704</v>
      </c>
      <c r="AN19" s="30">
        <f t="shared" ca="1" si="10"/>
        <v>598819.57247539505</v>
      </c>
      <c r="AO19" s="30">
        <f t="shared" ca="1" si="10"/>
        <v>616784.15964965697</v>
      </c>
      <c r="AP19" s="30">
        <f t="shared" ca="1" si="10"/>
        <v>635287.68443914689</v>
      </c>
      <c r="AQ19" s="30">
        <f t="shared" ca="1" si="10"/>
        <v>654346.3149723215</v>
      </c>
      <c r="AR19" s="30">
        <f t="shared" ca="1" si="10"/>
        <v>673976.70442149101</v>
      </c>
      <c r="AS19" s="30">
        <f t="shared" ca="1" si="10"/>
        <v>694196.00555413577</v>
      </c>
      <c r="AT19" s="30">
        <f t="shared" ca="1" si="10"/>
        <v>715021.88572075975</v>
      </c>
      <c r="AU19" s="30">
        <f t="shared" ca="1" si="10"/>
        <v>736472.54229238257</v>
      </c>
      <c r="AV19" s="30">
        <f t="shared" ca="1" si="10"/>
        <v>758566.71856115421</v>
      </c>
      <c r="AW19" s="30">
        <f t="shared" ca="1" si="10"/>
        <v>781323.72011798865</v>
      </c>
      <c r="AX19" s="30">
        <f t="shared" ca="1" si="10"/>
        <v>804763.43172152829</v>
      </c>
      <c r="AY19" s="30">
        <f t="shared" ca="1" si="10"/>
        <v>828906.33467317419</v>
      </c>
      <c r="AZ19" s="30">
        <f t="shared" ca="1" si="10"/>
        <v>853773.52471336932</v>
      </c>
      <c r="BA19" s="30">
        <f t="shared" ca="1" si="10"/>
        <v>879386.7304547705</v>
      </c>
      <c r="BB19" s="30">
        <f t="shared" ca="1" si="10"/>
        <v>905768.33236841345</v>
      </c>
      <c r="BC19" s="30">
        <f t="shared" ca="1" si="10"/>
        <v>932941.3823394659</v>
      </c>
      <c r="BD19" s="30">
        <f t="shared" ca="1" si="10"/>
        <v>960929.62380964996</v>
      </c>
      <c r="BE19" s="30">
        <f t="shared" ca="1" si="10"/>
        <v>989757.5125239396</v>
      </c>
      <c r="BF19" s="30">
        <f t="shared" ca="1" si="10"/>
        <v>1019450.2378996578</v>
      </c>
      <c r="BG19" s="30">
        <f t="shared" ca="1" si="10"/>
        <v>1050033.7450366477</v>
      </c>
      <c r="BH19" s="30">
        <f t="shared" ca="1" si="10"/>
        <v>1081534.7573877468</v>
      </c>
      <c r="BI19" s="30">
        <f t="shared" ca="1" si="10"/>
        <v>1113980.8001093792</v>
      </c>
      <c r="BJ19" s="30">
        <f t="shared" ca="1" si="10"/>
        <v>1147400.2241126609</v>
      </c>
      <c r="BK19" s="30">
        <f t="shared" ca="1" si="10"/>
        <v>1181822.2308360408</v>
      </c>
      <c r="BL19" s="30">
        <f t="shared" ca="1" si="10"/>
        <v>1217276.8977611221</v>
      </c>
      <c r="BM19" s="30">
        <f t="shared" ca="1" si="10"/>
        <v>1253795.2046939558</v>
      </c>
      <c r="BN19" s="30">
        <f t="shared" ca="1" si="10"/>
        <v>1291409.0608347745</v>
      </c>
      <c r="BO19" s="30">
        <f t="shared" ca="1" si="10"/>
        <v>1330151.3326598178</v>
      </c>
      <c r="BP19" s="30">
        <f t="shared" ca="1" si="10"/>
        <v>1370055.8726396125</v>
      </c>
      <c r="BQ19" s="30">
        <f t="shared" ca="1" si="10"/>
        <v>1411157.5488188011</v>
      </c>
      <c r="BR19" s="30">
        <f t="shared" ca="1" si="10"/>
        <v>1453492.275283365</v>
      </c>
      <c r="BS19" s="30">
        <f t="shared" ca="1" si="10"/>
        <v>1497097.0435418659</v>
      </c>
      <c r="BT19" s="30">
        <f t="shared" ca="1" si="10"/>
        <v>1542009.9548481221</v>
      </c>
      <c r="BU19" s="30">
        <f t="shared" ca="1" si="10"/>
        <v>1588270.2534935656</v>
      </c>
      <c r="BV19" s="30">
        <f t="shared" si="10"/>
        <v>0</v>
      </c>
      <c r="BW19" s="30">
        <f t="shared" si="10"/>
        <v>0</v>
      </c>
      <c r="BX19" s="30">
        <f t="shared" si="10"/>
        <v>0</v>
      </c>
      <c r="BY19" s="30">
        <f t="shared" si="10"/>
        <v>0</v>
      </c>
      <c r="BZ19" s="30">
        <f t="shared" si="10"/>
        <v>0</v>
      </c>
      <c r="CA19" s="30">
        <f t="shared" si="10"/>
        <v>0</v>
      </c>
      <c r="CB19" s="30">
        <f t="shared" si="10"/>
        <v>0</v>
      </c>
      <c r="CC19" s="30">
        <f t="shared" si="10"/>
        <v>0</v>
      </c>
      <c r="CD19" s="30">
        <f t="shared" si="10"/>
        <v>0</v>
      </c>
      <c r="CE19" s="30">
        <f t="shared" si="10"/>
        <v>0</v>
      </c>
      <c r="CF19" s="30">
        <f t="shared" si="10"/>
        <v>0</v>
      </c>
      <c r="CG19" s="30">
        <f t="shared" si="10"/>
        <v>0</v>
      </c>
      <c r="CH19" s="30">
        <f t="shared" si="10"/>
        <v>0</v>
      </c>
      <c r="CI19" s="30">
        <f t="shared" si="10"/>
        <v>0</v>
      </c>
      <c r="CJ19" s="30">
        <f t="shared" si="10"/>
        <v>0</v>
      </c>
      <c r="CK19" s="30">
        <f t="shared" si="10"/>
        <v>0</v>
      </c>
      <c r="CL19" s="30">
        <f t="shared" si="10"/>
        <v>0</v>
      </c>
      <c r="CM19" s="30">
        <f t="shared" ref="CM19:CT19" si="11">IF(CM$5="",0,IF(CM$5=1,$S19,CL137))</f>
        <v>0</v>
      </c>
      <c r="CN19" s="30">
        <f t="shared" si="11"/>
        <v>0</v>
      </c>
      <c r="CO19" s="30">
        <f t="shared" si="11"/>
        <v>0</v>
      </c>
      <c r="CP19" s="30">
        <f t="shared" si="11"/>
        <v>0</v>
      </c>
      <c r="CQ19" s="30">
        <f t="shared" si="11"/>
        <v>0</v>
      </c>
      <c r="CR19" s="30">
        <f t="shared" si="11"/>
        <v>0</v>
      </c>
      <c r="CS19" s="30">
        <f t="shared" si="11"/>
        <v>0</v>
      </c>
      <c r="CT19" s="30">
        <f t="shared" si="11"/>
        <v>0</v>
      </c>
    </row>
    <row r="20" spans="1:98" s="27" customFormat="1" ht="12" x14ac:dyDescent="0.25">
      <c r="A20" s="26">
        <f>ROW()</f>
        <v>20</v>
      </c>
      <c r="E20" s="24"/>
      <c r="F20" s="68" t="str">
        <f t="shared" ref="F20:F23" si="12">$F$127</f>
        <v>АКТИВЫ</v>
      </c>
      <c r="G20" s="68" t="str">
        <f t="shared" si="9"/>
        <v>Запасы СиМ</v>
      </c>
      <c r="H20" s="68" t="str">
        <f t="shared" ref="H20:H23" si="13">$H$136</f>
        <v>Цех-1</v>
      </c>
      <c r="I20" s="27" t="str">
        <f>BP!$F$22</f>
        <v>Сырье</v>
      </c>
      <c r="P20" s="30"/>
      <c r="R20" s="24"/>
      <c r="S20" s="95"/>
      <c r="V20" s="87"/>
      <c r="W20" s="29"/>
      <c r="Z20" s="30">
        <f>IF(Z$5="",0,IF(Z$5=1,$S20,Y138))</f>
        <v>0</v>
      </c>
      <c r="AA20" s="30">
        <f t="shared" ref="AA20:CL20" ca="1" si="14">IF(AA$5="",0,IF(AA$5=1,$S20,Z138))</f>
        <v>0</v>
      </c>
      <c r="AB20" s="30">
        <f t="shared" ca="1" si="14"/>
        <v>48000</v>
      </c>
      <c r="AC20" s="30">
        <f t="shared" ca="1" si="14"/>
        <v>49440</v>
      </c>
      <c r="AD20" s="30">
        <f t="shared" ca="1" si="14"/>
        <v>50923.200000000012</v>
      </c>
      <c r="AE20" s="30">
        <f t="shared" ca="1" si="14"/>
        <v>52450.896000000015</v>
      </c>
      <c r="AF20" s="30">
        <f t="shared" ca="1" si="14"/>
        <v>54024.422879999998</v>
      </c>
      <c r="AG20" s="30">
        <f t="shared" ca="1" si="14"/>
        <v>55645.155566400004</v>
      </c>
      <c r="AH20" s="30">
        <f t="shared" ca="1" si="14"/>
        <v>57314.510233392008</v>
      </c>
      <c r="AI20" s="30">
        <f t="shared" ca="1" si="14"/>
        <v>59033.945540393775</v>
      </c>
      <c r="AJ20" s="30">
        <f t="shared" ca="1" si="14"/>
        <v>60804.963906605582</v>
      </c>
      <c r="AK20" s="30">
        <f t="shared" ca="1" si="14"/>
        <v>62629.112823803749</v>
      </c>
      <c r="AL20" s="30">
        <f t="shared" ca="1" si="14"/>
        <v>64507.986208517861</v>
      </c>
      <c r="AM20" s="30">
        <f t="shared" ca="1" si="14"/>
        <v>66443.225794773403</v>
      </c>
      <c r="AN20" s="30">
        <f t="shared" ca="1" si="14"/>
        <v>68436.52256861658</v>
      </c>
      <c r="AO20" s="30">
        <f t="shared" ca="1" si="14"/>
        <v>70489.618245675068</v>
      </c>
      <c r="AP20" s="30">
        <f t="shared" ca="1" si="14"/>
        <v>72604.306793045325</v>
      </c>
      <c r="AQ20" s="30">
        <f t="shared" ca="1" si="14"/>
        <v>74782.435996836706</v>
      </c>
      <c r="AR20" s="30">
        <f t="shared" ca="1" si="14"/>
        <v>77025.909076741809</v>
      </c>
      <c r="AS20" s="30">
        <f t="shared" ca="1" si="14"/>
        <v>79336.686349044074</v>
      </c>
      <c r="AT20" s="30">
        <f t="shared" ca="1" si="14"/>
        <v>81716.786939515383</v>
      </c>
      <c r="AU20" s="30">
        <f t="shared" ca="1" si="14"/>
        <v>84168.290547700861</v>
      </c>
      <c r="AV20" s="30">
        <f t="shared" ca="1" si="14"/>
        <v>86693.339264131893</v>
      </c>
      <c r="AW20" s="30">
        <f t="shared" ca="1" si="14"/>
        <v>89294.139442055835</v>
      </c>
      <c r="AX20" s="30">
        <f t="shared" ca="1" si="14"/>
        <v>91972.963625317527</v>
      </c>
      <c r="AY20" s="30">
        <f t="shared" ca="1" si="14"/>
        <v>94732.152534077075</v>
      </c>
      <c r="AZ20" s="30">
        <f t="shared" ca="1" si="14"/>
        <v>97574.117110099396</v>
      </c>
      <c r="BA20" s="30">
        <f t="shared" ca="1" si="14"/>
        <v>100501.3406234024</v>
      </c>
      <c r="BB20" s="30">
        <f t="shared" ca="1" si="14"/>
        <v>103516.38084210444</v>
      </c>
      <c r="BC20" s="30">
        <f t="shared" ca="1" si="14"/>
        <v>106621.87226736758</v>
      </c>
      <c r="BD20" s="30">
        <f t="shared" ca="1" si="14"/>
        <v>109820.52843538861</v>
      </c>
      <c r="BE20" s="30">
        <f t="shared" ca="1" si="14"/>
        <v>113115.14428845028</v>
      </c>
      <c r="BF20" s="30">
        <f t="shared" ca="1" si="14"/>
        <v>116508.59861710378</v>
      </c>
      <c r="BG20" s="30">
        <f t="shared" ca="1" si="14"/>
        <v>120003.85657561693</v>
      </c>
      <c r="BH20" s="30">
        <f t="shared" ca="1" si="14"/>
        <v>123603.97227288544</v>
      </c>
      <c r="BI20" s="30">
        <f t="shared" ca="1" si="14"/>
        <v>127312.091441072</v>
      </c>
      <c r="BJ20" s="30">
        <f t="shared" ca="1" si="14"/>
        <v>131131.45418430417</v>
      </c>
      <c r="BK20" s="30">
        <f t="shared" ca="1" si="14"/>
        <v>135065.39780983326</v>
      </c>
      <c r="BL20" s="30">
        <f t="shared" ca="1" si="14"/>
        <v>139117.35974412828</v>
      </c>
      <c r="BM20" s="30">
        <f t="shared" ca="1" si="14"/>
        <v>143290.88053645208</v>
      </c>
      <c r="BN20" s="30">
        <f t="shared" ca="1" si="14"/>
        <v>147589.60695254564</v>
      </c>
      <c r="BO20" s="30">
        <f t="shared" ca="1" si="14"/>
        <v>152017.29516112199</v>
      </c>
      <c r="BP20" s="30">
        <f t="shared" ca="1" si="14"/>
        <v>156577.81401595566</v>
      </c>
      <c r="BQ20" s="30">
        <f t="shared" ca="1" si="14"/>
        <v>161275.14843643433</v>
      </c>
      <c r="BR20" s="30">
        <f t="shared" ca="1" si="14"/>
        <v>166113.40288952738</v>
      </c>
      <c r="BS20" s="30">
        <f t="shared" ca="1" si="14"/>
        <v>171096.8049762132</v>
      </c>
      <c r="BT20" s="30">
        <f t="shared" ca="1" si="14"/>
        <v>176229.70912549959</v>
      </c>
      <c r="BU20" s="30">
        <f t="shared" ca="1" si="14"/>
        <v>181516.60039926463</v>
      </c>
      <c r="BV20" s="30">
        <f t="shared" si="14"/>
        <v>0</v>
      </c>
      <c r="BW20" s="30">
        <f t="shared" si="14"/>
        <v>0</v>
      </c>
      <c r="BX20" s="30">
        <f t="shared" si="14"/>
        <v>0</v>
      </c>
      <c r="BY20" s="30">
        <f t="shared" si="14"/>
        <v>0</v>
      </c>
      <c r="BZ20" s="30">
        <f t="shared" si="14"/>
        <v>0</v>
      </c>
      <c r="CA20" s="30">
        <f t="shared" si="14"/>
        <v>0</v>
      </c>
      <c r="CB20" s="30">
        <f t="shared" si="14"/>
        <v>0</v>
      </c>
      <c r="CC20" s="30">
        <f t="shared" si="14"/>
        <v>0</v>
      </c>
      <c r="CD20" s="30">
        <f t="shared" si="14"/>
        <v>0</v>
      </c>
      <c r="CE20" s="30">
        <f t="shared" si="14"/>
        <v>0</v>
      </c>
      <c r="CF20" s="30">
        <f t="shared" si="14"/>
        <v>0</v>
      </c>
      <c r="CG20" s="30">
        <f t="shared" si="14"/>
        <v>0</v>
      </c>
      <c r="CH20" s="30">
        <f t="shared" si="14"/>
        <v>0</v>
      </c>
      <c r="CI20" s="30">
        <f t="shared" si="14"/>
        <v>0</v>
      </c>
      <c r="CJ20" s="30">
        <f t="shared" si="14"/>
        <v>0</v>
      </c>
      <c r="CK20" s="30">
        <f t="shared" si="14"/>
        <v>0</v>
      </c>
      <c r="CL20" s="30">
        <f t="shared" si="14"/>
        <v>0</v>
      </c>
      <c r="CM20" s="30">
        <f t="shared" ref="CM20:CT20" si="15">IF(CM$5="",0,IF(CM$5=1,$S20,CL138))</f>
        <v>0</v>
      </c>
      <c r="CN20" s="30">
        <f t="shared" si="15"/>
        <v>0</v>
      </c>
      <c r="CO20" s="30">
        <f t="shared" si="15"/>
        <v>0</v>
      </c>
      <c r="CP20" s="30">
        <f t="shared" si="15"/>
        <v>0</v>
      </c>
      <c r="CQ20" s="30">
        <f t="shared" si="15"/>
        <v>0</v>
      </c>
      <c r="CR20" s="30">
        <f t="shared" si="15"/>
        <v>0</v>
      </c>
      <c r="CS20" s="30">
        <f t="shared" si="15"/>
        <v>0</v>
      </c>
      <c r="CT20" s="30">
        <f t="shared" si="15"/>
        <v>0</v>
      </c>
    </row>
    <row r="21" spans="1:98" s="27" customFormat="1" ht="12" x14ac:dyDescent="0.25">
      <c r="A21" s="26">
        <f>ROW()</f>
        <v>21</v>
      </c>
      <c r="E21" s="24"/>
      <c r="F21" s="68" t="str">
        <f t="shared" si="12"/>
        <v>АКТИВЫ</v>
      </c>
      <c r="G21" s="68" t="str">
        <f t="shared" si="9"/>
        <v>Запасы СиМ</v>
      </c>
      <c r="H21" s="68" t="str">
        <f t="shared" si="13"/>
        <v>Цех-1</v>
      </c>
      <c r="I21" s="27" t="str">
        <f>BP!$F$26</f>
        <v>ФОТ првПерс</v>
      </c>
      <c r="P21" s="30"/>
      <c r="R21" s="24"/>
      <c r="S21" s="95"/>
      <c r="V21" s="87"/>
      <c r="W21" s="29"/>
      <c r="Z21" s="30">
        <f>IF(Z$5="",0,IF(Z$5=1,$S21,Y139))</f>
        <v>0</v>
      </c>
      <c r="AA21" s="30">
        <f t="shared" ref="AA21:CL21" ca="1" si="16">IF(AA$5="",0,IF(AA$5=1,$S21,Z139))</f>
        <v>0</v>
      </c>
      <c r="AB21" s="30">
        <f t="shared" ca="1" si="16"/>
        <v>60000</v>
      </c>
      <c r="AC21" s="30">
        <f t="shared" ca="1" si="16"/>
        <v>61800</v>
      </c>
      <c r="AD21" s="30">
        <f t="shared" ca="1" si="16"/>
        <v>63654</v>
      </c>
      <c r="AE21" s="30">
        <f t="shared" ca="1" si="16"/>
        <v>65563.62</v>
      </c>
      <c r="AF21" s="30">
        <f t="shared" ca="1" si="16"/>
        <v>67530.528600000005</v>
      </c>
      <c r="AG21" s="30">
        <f t="shared" ca="1" si="16"/>
        <v>69556.444458000027</v>
      </c>
      <c r="AH21" s="30">
        <f t="shared" ca="1" si="16"/>
        <v>71643.13779174001</v>
      </c>
      <c r="AI21" s="30">
        <f t="shared" ca="1" si="16"/>
        <v>73792.431925492216</v>
      </c>
      <c r="AJ21" s="30">
        <f t="shared" ca="1" si="16"/>
        <v>76006.204883256985</v>
      </c>
      <c r="AK21" s="30">
        <f t="shared" ca="1" si="16"/>
        <v>78286.391029754683</v>
      </c>
      <c r="AL21" s="30">
        <f t="shared" ca="1" si="16"/>
        <v>80634.982760647341</v>
      </c>
      <c r="AM21" s="30">
        <f t="shared" ca="1" si="16"/>
        <v>83054.032243466747</v>
      </c>
      <c r="AN21" s="30">
        <f t="shared" ca="1" si="16"/>
        <v>85545.653210770761</v>
      </c>
      <c r="AO21" s="30">
        <f t="shared" ca="1" si="16"/>
        <v>88112.02280709389</v>
      </c>
      <c r="AP21" s="30">
        <f t="shared" ca="1" si="16"/>
        <v>90755.383491306726</v>
      </c>
      <c r="AQ21" s="30">
        <f t="shared" ca="1" si="16"/>
        <v>93478.044996045923</v>
      </c>
      <c r="AR21" s="30">
        <f t="shared" ca="1" si="16"/>
        <v>96282.386345927283</v>
      </c>
      <c r="AS21" s="30">
        <f t="shared" ca="1" si="16"/>
        <v>99170.85793630511</v>
      </c>
      <c r="AT21" s="30">
        <f t="shared" ca="1" si="16"/>
        <v>102145.98367439426</v>
      </c>
      <c r="AU21" s="30">
        <f t="shared" ca="1" si="16"/>
        <v>105210.3631846261</v>
      </c>
      <c r="AV21" s="30">
        <f t="shared" ca="1" si="16"/>
        <v>108366.67408016487</v>
      </c>
      <c r="AW21" s="30">
        <f t="shared" ca="1" si="16"/>
        <v>111617.67430256981</v>
      </c>
      <c r="AX21" s="30">
        <f t="shared" ca="1" si="16"/>
        <v>114966.20453164692</v>
      </c>
      <c r="AY21" s="30">
        <f t="shared" ca="1" si="16"/>
        <v>118415.19066759634</v>
      </c>
      <c r="AZ21" s="30">
        <f t="shared" ca="1" si="16"/>
        <v>121967.64638762422</v>
      </c>
      <c r="BA21" s="30">
        <f t="shared" ca="1" si="16"/>
        <v>125626.67577925295</v>
      </c>
      <c r="BB21" s="30">
        <f t="shared" ca="1" si="16"/>
        <v>129395.47605263056</v>
      </c>
      <c r="BC21" s="30">
        <f t="shared" ca="1" si="16"/>
        <v>133277.34033420944</v>
      </c>
      <c r="BD21" s="30">
        <f t="shared" ca="1" si="16"/>
        <v>137275.66054423575</v>
      </c>
      <c r="BE21" s="30">
        <f t="shared" ca="1" si="16"/>
        <v>141393.93036056284</v>
      </c>
      <c r="BF21" s="30">
        <f t="shared" ca="1" si="16"/>
        <v>145635.74827137971</v>
      </c>
      <c r="BG21" s="30">
        <f t="shared" ca="1" si="16"/>
        <v>150004.82071952111</v>
      </c>
      <c r="BH21" s="30">
        <f t="shared" ca="1" si="16"/>
        <v>154504.96534110678</v>
      </c>
      <c r="BI21" s="30">
        <f t="shared" ca="1" si="16"/>
        <v>159140.11430134001</v>
      </c>
      <c r="BJ21" s="30">
        <f t="shared" ca="1" si="16"/>
        <v>163914.31773038019</v>
      </c>
      <c r="BK21" s="30">
        <f t="shared" ca="1" si="16"/>
        <v>168831.74726229161</v>
      </c>
      <c r="BL21" s="30">
        <f t="shared" ca="1" si="16"/>
        <v>173896.69968016041</v>
      </c>
      <c r="BM21" s="30">
        <f t="shared" ca="1" si="16"/>
        <v>179113.60067056518</v>
      </c>
      <c r="BN21" s="30">
        <f t="shared" ca="1" si="16"/>
        <v>184487.00869068212</v>
      </c>
      <c r="BO21" s="30">
        <f t="shared" ca="1" si="16"/>
        <v>190021.6189514026</v>
      </c>
      <c r="BP21" s="30">
        <f t="shared" ca="1" si="16"/>
        <v>195722.26751994473</v>
      </c>
      <c r="BQ21" s="30">
        <f t="shared" ca="1" si="16"/>
        <v>201593.93554554306</v>
      </c>
      <c r="BR21" s="30">
        <f t="shared" ca="1" si="16"/>
        <v>207641.75361190931</v>
      </c>
      <c r="BS21" s="30">
        <f t="shared" ca="1" si="16"/>
        <v>213871.00622026663</v>
      </c>
      <c r="BT21" s="30">
        <f t="shared" ca="1" si="16"/>
        <v>220287.1364068746</v>
      </c>
      <c r="BU21" s="30">
        <f t="shared" ca="1" si="16"/>
        <v>226895.7504990809</v>
      </c>
      <c r="BV21" s="30">
        <f t="shared" si="16"/>
        <v>0</v>
      </c>
      <c r="BW21" s="30">
        <f t="shared" si="16"/>
        <v>0</v>
      </c>
      <c r="BX21" s="30">
        <f t="shared" si="16"/>
        <v>0</v>
      </c>
      <c r="BY21" s="30">
        <f t="shared" si="16"/>
        <v>0</v>
      </c>
      <c r="BZ21" s="30">
        <f t="shared" si="16"/>
        <v>0</v>
      </c>
      <c r="CA21" s="30">
        <f t="shared" si="16"/>
        <v>0</v>
      </c>
      <c r="CB21" s="30">
        <f t="shared" si="16"/>
        <v>0</v>
      </c>
      <c r="CC21" s="30">
        <f t="shared" si="16"/>
        <v>0</v>
      </c>
      <c r="CD21" s="30">
        <f t="shared" si="16"/>
        <v>0</v>
      </c>
      <c r="CE21" s="30">
        <f t="shared" si="16"/>
        <v>0</v>
      </c>
      <c r="CF21" s="30">
        <f t="shared" si="16"/>
        <v>0</v>
      </c>
      <c r="CG21" s="30">
        <f t="shared" si="16"/>
        <v>0</v>
      </c>
      <c r="CH21" s="30">
        <f t="shared" si="16"/>
        <v>0</v>
      </c>
      <c r="CI21" s="30">
        <f t="shared" si="16"/>
        <v>0</v>
      </c>
      <c r="CJ21" s="30">
        <f t="shared" si="16"/>
        <v>0</v>
      </c>
      <c r="CK21" s="30">
        <f t="shared" si="16"/>
        <v>0</v>
      </c>
      <c r="CL21" s="30">
        <f t="shared" si="16"/>
        <v>0</v>
      </c>
      <c r="CM21" s="30">
        <f t="shared" ref="CM21:CT21" si="17">IF(CM$5="",0,IF(CM$5=1,$S21,CL139))</f>
        <v>0</v>
      </c>
      <c r="CN21" s="30">
        <f t="shared" si="17"/>
        <v>0</v>
      </c>
      <c r="CO21" s="30">
        <f t="shared" si="17"/>
        <v>0</v>
      </c>
      <c r="CP21" s="30">
        <f t="shared" si="17"/>
        <v>0</v>
      </c>
      <c r="CQ21" s="30">
        <f t="shared" si="17"/>
        <v>0</v>
      </c>
      <c r="CR21" s="30">
        <f t="shared" si="17"/>
        <v>0</v>
      </c>
      <c r="CS21" s="30">
        <f t="shared" si="17"/>
        <v>0</v>
      </c>
      <c r="CT21" s="30">
        <f t="shared" si="17"/>
        <v>0</v>
      </c>
    </row>
    <row r="22" spans="1:98" s="27" customFormat="1" ht="12" x14ac:dyDescent="0.25">
      <c r="A22" s="26">
        <f>ROW()</f>
        <v>22</v>
      </c>
      <c r="E22" s="24"/>
      <c r="F22" s="68" t="str">
        <f t="shared" si="12"/>
        <v>АКТИВЫ</v>
      </c>
      <c r="G22" s="68" t="str">
        <f t="shared" si="9"/>
        <v>Запасы СиМ</v>
      </c>
      <c r="H22" s="68" t="str">
        <f t="shared" si="13"/>
        <v>Цех-1</v>
      </c>
      <c r="I22" s="27" t="str">
        <f>BP!$F$28</f>
        <v>Соцсборы</v>
      </c>
      <c r="P22" s="30"/>
      <c r="R22" s="24"/>
      <c r="S22" s="95"/>
      <c r="V22" s="87"/>
      <c r="W22" s="29"/>
      <c r="Z22" s="30">
        <f>IF(Z$5="",0,IF(Z$5=1,$S22,Y140))</f>
        <v>0</v>
      </c>
      <c r="AA22" s="30">
        <f t="shared" ref="AA22:CL22" ca="1" si="18">IF(AA$5="",0,IF(AA$5=1,$S22,Z140))</f>
        <v>0</v>
      </c>
      <c r="AB22" s="30">
        <f t="shared" ca="1" si="18"/>
        <v>18000</v>
      </c>
      <c r="AC22" s="30">
        <f t="shared" ca="1" si="18"/>
        <v>18540</v>
      </c>
      <c r="AD22" s="30">
        <f t="shared" ca="1" si="18"/>
        <v>19096.199999999997</v>
      </c>
      <c r="AE22" s="30">
        <f t="shared" ca="1" si="18"/>
        <v>19669.085999999999</v>
      </c>
      <c r="AF22" s="30">
        <f t="shared" ca="1" si="18"/>
        <v>20259.158579999996</v>
      </c>
      <c r="AG22" s="30">
        <f t="shared" ca="1" si="18"/>
        <v>20866.933337400002</v>
      </c>
      <c r="AH22" s="30">
        <f t="shared" ca="1" si="18"/>
        <v>21492.941337521999</v>
      </c>
      <c r="AI22" s="30">
        <f t="shared" ca="1" si="18"/>
        <v>22137.72957764766</v>
      </c>
      <c r="AJ22" s="30">
        <f t="shared" ca="1" si="18"/>
        <v>22801.861464977093</v>
      </c>
      <c r="AK22" s="30">
        <f t="shared" ca="1" si="18"/>
        <v>23485.917308926404</v>
      </c>
      <c r="AL22" s="30">
        <f t="shared" ca="1" si="18"/>
        <v>24190.494828194191</v>
      </c>
      <c r="AM22" s="30">
        <f t="shared" ca="1" si="18"/>
        <v>24916.209673040015</v>
      </c>
      <c r="AN22" s="30">
        <f t="shared" ca="1" si="18"/>
        <v>25663.695963231221</v>
      </c>
      <c r="AO22" s="30">
        <f t="shared" ca="1" si="18"/>
        <v>26433.606842128163</v>
      </c>
      <c r="AP22" s="30">
        <f t="shared" ca="1" si="18"/>
        <v>27226.61504739201</v>
      </c>
      <c r="AQ22" s="30">
        <f t="shared" ca="1" si="18"/>
        <v>28043.41349881377</v>
      </c>
      <c r="AR22" s="30">
        <f t="shared" ca="1" si="18"/>
        <v>28884.715903778178</v>
      </c>
      <c r="AS22" s="30">
        <f t="shared" ca="1" si="18"/>
        <v>29751.257380891533</v>
      </c>
      <c r="AT22" s="30">
        <f t="shared" ca="1" si="18"/>
        <v>30643.795102318283</v>
      </c>
      <c r="AU22" s="30">
        <f t="shared" ca="1" si="18"/>
        <v>31563.10895538783</v>
      </c>
      <c r="AV22" s="30">
        <f t="shared" ca="1" si="18"/>
        <v>32510.002224049473</v>
      </c>
      <c r="AW22" s="30">
        <f t="shared" ca="1" si="18"/>
        <v>33485.30229077096</v>
      </c>
      <c r="AX22" s="30">
        <f t="shared" ca="1" si="18"/>
        <v>34489.861359494083</v>
      </c>
      <c r="AY22" s="30">
        <f t="shared" ca="1" si="18"/>
        <v>35524.557200278905</v>
      </c>
      <c r="AZ22" s="30">
        <f t="shared" ca="1" si="18"/>
        <v>36590.293916287272</v>
      </c>
      <c r="BA22" s="30">
        <f t="shared" ca="1" si="18"/>
        <v>37688.002733775887</v>
      </c>
      <c r="BB22" s="30">
        <f t="shared" ca="1" si="18"/>
        <v>38818.642815789164</v>
      </c>
      <c r="BC22" s="30">
        <f t="shared" ca="1" si="18"/>
        <v>39983.202100262846</v>
      </c>
      <c r="BD22" s="30">
        <f t="shared" ca="1" si="18"/>
        <v>41182.698163270739</v>
      </c>
      <c r="BE22" s="30">
        <f t="shared" ca="1" si="18"/>
        <v>42418.179108168857</v>
      </c>
      <c r="BF22" s="30">
        <f t="shared" ca="1" si="18"/>
        <v>43690.724481413919</v>
      </c>
      <c r="BG22" s="30">
        <f t="shared" ca="1" si="18"/>
        <v>45001.44621585634</v>
      </c>
      <c r="BH22" s="30">
        <f t="shared" ca="1" si="18"/>
        <v>46351.489602332033</v>
      </c>
      <c r="BI22" s="30">
        <f t="shared" ca="1" si="18"/>
        <v>47742.034290401993</v>
      </c>
      <c r="BJ22" s="30">
        <f t="shared" ca="1" si="18"/>
        <v>49174.295319114055</v>
      </c>
      <c r="BK22" s="30">
        <f t="shared" ca="1" si="18"/>
        <v>50649.524178687483</v>
      </c>
      <c r="BL22" s="30">
        <f t="shared" ca="1" si="18"/>
        <v>52169.009904048107</v>
      </c>
      <c r="BM22" s="30">
        <f t="shared" ca="1" si="18"/>
        <v>53734.080201169549</v>
      </c>
      <c r="BN22" s="30">
        <f t="shared" ca="1" si="18"/>
        <v>55346.102607204644</v>
      </c>
      <c r="BO22" s="30">
        <f t="shared" ca="1" si="18"/>
        <v>57006.485685420776</v>
      </c>
      <c r="BP22" s="30">
        <f t="shared" ca="1" si="18"/>
        <v>58716.680255983403</v>
      </c>
      <c r="BQ22" s="30">
        <f t="shared" ca="1" si="18"/>
        <v>60478.180663662904</v>
      </c>
      <c r="BR22" s="30">
        <f t="shared" ca="1" si="18"/>
        <v>62292.526083572797</v>
      </c>
      <c r="BS22" s="30">
        <f t="shared" ca="1" si="18"/>
        <v>64161.301866079979</v>
      </c>
      <c r="BT22" s="30">
        <f t="shared" ca="1" si="18"/>
        <v>66086.14092206239</v>
      </c>
      <c r="BU22" s="30">
        <f t="shared" ca="1" si="18"/>
        <v>68068.725149724269</v>
      </c>
      <c r="BV22" s="30">
        <f t="shared" si="18"/>
        <v>0</v>
      </c>
      <c r="BW22" s="30">
        <f t="shared" si="18"/>
        <v>0</v>
      </c>
      <c r="BX22" s="30">
        <f t="shared" si="18"/>
        <v>0</v>
      </c>
      <c r="BY22" s="30">
        <f t="shared" si="18"/>
        <v>0</v>
      </c>
      <c r="BZ22" s="30">
        <f t="shared" si="18"/>
        <v>0</v>
      </c>
      <c r="CA22" s="30">
        <f t="shared" si="18"/>
        <v>0</v>
      </c>
      <c r="CB22" s="30">
        <f t="shared" si="18"/>
        <v>0</v>
      </c>
      <c r="CC22" s="30">
        <f t="shared" si="18"/>
        <v>0</v>
      </c>
      <c r="CD22" s="30">
        <f t="shared" si="18"/>
        <v>0</v>
      </c>
      <c r="CE22" s="30">
        <f t="shared" si="18"/>
        <v>0</v>
      </c>
      <c r="CF22" s="30">
        <f t="shared" si="18"/>
        <v>0</v>
      </c>
      <c r="CG22" s="30">
        <f t="shared" si="18"/>
        <v>0</v>
      </c>
      <c r="CH22" s="30">
        <f t="shared" si="18"/>
        <v>0</v>
      </c>
      <c r="CI22" s="30">
        <f t="shared" si="18"/>
        <v>0</v>
      </c>
      <c r="CJ22" s="30">
        <f t="shared" si="18"/>
        <v>0</v>
      </c>
      <c r="CK22" s="30">
        <f t="shared" si="18"/>
        <v>0</v>
      </c>
      <c r="CL22" s="30">
        <f t="shared" si="18"/>
        <v>0</v>
      </c>
      <c r="CM22" s="30">
        <f t="shared" ref="CM22:CT22" si="19">IF(CM$5="",0,IF(CM$5=1,$S22,CL140))</f>
        <v>0</v>
      </c>
      <c r="CN22" s="30">
        <f t="shared" si="19"/>
        <v>0</v>
      </c>
      <c r="CO22" s="30">
        <f t="shared" si="19"/>
        <v>0</v>
      </c>
      <c r="CP22" s="30">
        <f t="shared" si="19"/>
        <v>0</v>
      </c>
      <c r="CQ22" s="30">
        <f t="shared" si="19"/>
        <v>0</v>
      </c>
      <c r="CR22" s="30">
        <f t="shared" si="19"/>
        <v>0</v>
      </c>
      <c r="CS22" s="30">
        <f t="shared" si="19"/>
        <v>0</v>
      </c>
      <c r="CT22" s="30">
        <f t="shared" si="19"/>
        <v>0</v>
      </c>
    </row>
    <row r="23" spans="1:98" s="27" customFormat="1" ht="12" x14ac:dyDescent="0.25">
      <c r="A23" s="26">
        <f>ROW()</f>
        <v>23</v>
      </c>
      <c r="E23" s="24"/>
      <c r="F23" s="68" t="str">
        <f t="shared" si="12"/>
        <v>АКТИВЫ</v>
      </c>
      <c r="G23" s="68" t="str">
        <f t="shared" si="9"/>
        <v>Запасы СиМ</v>
      </c>
      <c r="H23" s="68" t="str">
        <f t="shared" si="13"/>
        <v>Цех-1</v>
      </c>
      <c r="I23" s="27" t="str">
        <f>BP!$F$29</f>
        <v>ЭлЭн</v>
      </c>
      <c r="P23" s="30"/>
      <c r="R23" s="24"/>
      <c r="S23" s="95"/>
      <c r="V23" s="87"/>
      <c r="W23" s="29"/>
      <c r="Z23" s="30">
        <f>IF(Z$5="",0,IF(Z$5=1,$S23,Y141))</f>
        <v>0</v>
      </c>
      <c r="AA23" s="30">
        <f t="shared" ref="AA23:CL23" ca="1" si="20">IF(AA$5="",0,IF(AA$5=1,$S23,Z141))</f>
        <v>0</v>
      </c>
      <c r="AB23" s="30">
        <f t="shared" ca="1" si="20"/>
        <v>12879.999999999998</v>
      </c>
      <c r="AC23" s="30">
        <f t="shared" ca="1" si="20"/>
        <v>13266.4</v>
      </c>
      <c r="AD23" s="30">
        <f t="shared" ca="1" si="20"/>
        <v>13664.392000000002</v>
      </c>
      <c r="AE23" s="30">
        <f t="shared" ca="1" si="20"/>
        <v>14074.323759999999</v>
      </c>
      <c r="AF23" s="30">
        <f t="shared" ca="1" si="20"/>
        <v>14496.553472799998</v>
      </c>
      <c r="AG23" s="30">
        <f t="shared" ca="1" si="20"/>
        <v>14931.450076984</v>
      </c>
      <c r="AH23" s="30">
        <f t="shared" ca="1" si="20"/>
        <v>15379.393579293519</v>
      </c>
      <c r="AI23" s="30">
        <f t="shared" ca="1" si="20"/>
        <v>15840.775386672323</v>
      </c>
      <c r="AJ23" s="30">
        <f t="shared" ca="1" si="20"/>
        <v>16315.998648272494</v>
      </c>
      <c r="AK23" s="30">
        <f t="shared" ca="1" si="20"/>
        <v>16805.47860772067</v>
      </c>
      <c r="AL23" s="30">
        <f t="shared" ca="1" si="20"/>
        <v>17309.642965952295</v>
      </c>
      <c r="AM23" s="30">
        <f t="shared" ca="1" si="20"/>
        <v>17828.932254930864</v>
      </c>
      <c r="AN23" s="30">
        <f t="shared" ca="1" si="20"/>
        <v>18363.80022257879</v>
      </c>
      <c r="AO23" s="30">
        <f t="shared" ca="1" si="20"/>
        <v>18914.714229256155</v>
      </c>
      <c r="AP23" s="30">
        <f t="shared" ca="1" si="20"/>
        <v>19482.15565613384</v>
      </c>
      <c r="AQ23" s="30">
        <f t="shared" ca="1" si="20"/>
        <v>20066.620325817858</v>
      </c>
      <c r="AR23" s="30">
        <f t="shared" ca="1" si="20"/>
        <v>20668.618935592389</v>
      </c>
      <c r="AS23" s="30">
        <f t="shared" ca="1" si="20"/>
        <v>21288.677503660158</v>
      </c>
      <c r="AT23" s="30">
        <f t="shared" ca="1" si="20"/>
        <v>21927.33782876996</v>
      </c>
      <c r="AU23" s="30">
        <f t="shared" ca="1" si="20"/>
        <v>22585.157963633064</v>
      </c>
      <c r="AV23" s="30">
        <f t="shared" ca="1" si="20"/>
        <v>23262.712702542052</v>
      </c>
      <c r="AW23" s="30">
        <f t="shared" ca="1" si="20"/>
        <v>23960.594083618318</v>
      </c>
      <c r="AX23" s="30">
        <f t="shared" ca="1" si="20"/>
        <v>24679.411906126865</v>
      </c>
      <c r="AY23" s="30">
        <f t="shared" ca="1" si="20"/>
        <v>25419.794263310672</v>
      </c>
      <c r="AZ23" s="30">
        <f t="shared" ca="1" si="20"/>
        <v>26182.388091209992</v>
      </c>
      <c r="BA23" s="30">
        <f t="shared" ca="1" si="20"/>
        <v>26967.85973394629</v>
      </c>
      <c r="BB23" s="30">
        <f t="shared" ca="1" si="20"/>
        <v>27776.895525964675</v>
      </c>
      <c r="BC23" s="30">
        <f t="shared" ca="1" si="20"/>
        <v>28610.202391743616</v>
      </c>
      <c r="BD23" s="30">
        <f t="shared" ca="1" si="20"/>
        <v>29468.508463495928</v>
      </c>
      <c r="BE23" s="30">
        <f t="shared" ca="1" si="20"/>
        <v>30352.563717400808</v>
      </c>
      <c r="BF23" s="30">
        <f t="shared" ca="1" si="20"/>
        <v>31263.140628922829</v>
      </c>
      <c r="BG23" s="30">
        <f t="shared" ca="1" si="20"/>
        <v>32201.034847790517</v>
      </c>
      <c r="BH23" s="30">
        <f t="shared" ca="1" si="20"/>
        <v>33167.065893224237</v>
      </c>
      <c r="BI23" s="30">
        <f t="shared" ca="1" si="20"/>
        <v>34162.077870020963</v>
      </c>
      <c r="BJ23" s="30">
        <f t="shared" ca="1" si="20"/>
        <v>35186.940206121595</v>
      </c>
      <c r="BK23" s="30">
        <f t="shared" ca="1" si="20"/>
        <v>36242.548412305245</v>
      </c>
      <c r="BL23" s="30">
        <f t="shared" ca="1" si="20"/>
        <v>37329.824864674403</v>
      </c>
      <c r="BM23" s="30">
        <f t="shared" ca="1" si="20"/>
        <v>38449.719610614644</v>
      </c>
      <c r="BN23" s="30">
        <f t="shared" ca="1" si="20"/>
        <v>39603.211198933081</v>
      </c>
      <c r="BO23" s="30">
        <f t="shared" ca="1" si="20"/>
        <v>40791.307534901076</v>
      </c>
      <c r="BP23" s="30">
        <f t="shared" ca="1" si="20"/>
        <v>42015.046760948106</v>
      </c>
      <c r="BQ23" s="30">
        <f t="shared" ca="1" si="20"/>
        <v>43275.498163776552</v>
      </c>
      <c r="BR23" s="30">
        <f t="shared" ca="1" si="20"/>
        <v>44573.763108689862</v>
      </c>
      <c r="BS23" s="30">
        <f t="shared" ca="1" si="20"/>
        <v>45910.976001950563</v>
      </c>
      <c r="BT23" s="30">
        <f t="shared" ca="1" si="20"/>
        <v>47288.305282009089</v>
      </c>
      <c r="BU23" s="30">
        <f t="shared" ca="1" si="20"/>
        <v>48706.954440469359</v>
      </c>
      <c r="BV23" s="30">
        <f t="shared" si="20"/>
        <v>0</v>
      </c>
      <c r="BW23" s="30">
        <f t="shared" si="20"/>
        <v>0</v>
      </c>
      <c r="BX23" s="30">
        <f t="shared" si="20"/>
        <v>0</v>
      </c>
      <c r="BY23" s="30">
        <f t="shared" si="20"/>
        <v>0</v>
      </c>
      <c r="BZ23" s="30">
        <f t="shared" si="20"/>
        <v>0</v>
      </c>
      <c r="CA23" s="30">
        <f t="shared" si="20"/>
        <v>0</v>
      </c>
      <c r="CB23" s="30">
        <f t="shared" si="20"/>
        <v>0</v>
      </c>
      <c r="CC23" s="30">
        <f t="shared" si="20"/>
        <v>0</v>
      </c>
      <c r="CD23" s="30">
        <f t="shared" si="20"/>
        <v>0</v>
      </c>
      <c r="CE23" s="30">
        <f t="shared" si="20"/>
        <v>0</v>
      </c>
      <c r="CF23" s="30">
        <f t="shared" si="20"/>
        <v>0</v>
      </c>
      <c r="CG23" s="30">
        <f t="shared" si="20"/>
        <v>0</v>
      </c>
      <c r="CH23" s="30">
        <f t="shared" si="20"/>
        <v>0</v>
      </c>
      <c r="CI23" s="30">
        <f t="shared" si="20"/>
        <v>0</v>
      </c>
      <c r="CJ23" s="30">
        <f t="shared" si="20"/>
        <v>0</v>
      </c>
      <c r="CK23" s="30">
        <f t="shared" si="20"/>
        <v>0</v>
      </c>
      <c r="CL23" s="30">
        <f t="shared" si="20"/>
        <v>0</v>
      </c>
      <c r="CM23" s="30">
        <f t="shared" ref="CM23:CT23" si="21">IF(CM$5="",0,IF(CM$5=1,$S23,CL141))</f>
        <v>0</v>
      </c>
      <c r="CN23" s="30">
        <f t="shared" si="21"/>
        <v>0</v>
      </c>
      <c r="CO23" s="30">
        <f t="shared" si="21"/>
        <v>0</v>
      </c>
      <c r="CP23" s="30">
        <f t="shared" si="21"/>
        <v>0</v>
      </c>
      <c r="CQ23" s="30">
        <f t="shared" si="21"/>
        <v>0</v>
      </c>
      <c r="CR23" s="30">
        <f t="shared" si="21"/>
        <v>0</v>
      </c>
      <c r="CS23" s="30">
        <f t="shared" si="21"/>
        <v>0</v>
      </c>
      <c r="CT23" s="30">
        <f t="shared" si="21"/>
        <v>0</v>
      </c>
    </row>
    <row r="24" spans="1:98" s="2" customFormat="1" ht="10.199999999999999" x14ac:dyDescent="0.2">
      <c r="A24" s="11">
        <f>ROW()</f>
        <v>24</v>
      </c>
      <c r="E24" s="23" t="str">
        <f>Lists!$N$9</f>
        <v>пустая строка</v>
      </c>
      <c r="P24" s="3"/>
      <c r="R24" s="23"/>
      <c r="S24" s="3"/>
      <c r="V24" s="76"/>
      <c r="W24" s="5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s="27" customFormat="1" ht="12" x14ac:dyDescent="0.25">
      <c r="A25" s="26">
        <f>ROW()</f>
        <v>25</v>
      </c>
      <c r="E25" s="24"/>
      <c r="F25" s="68" t="str">
        <f>$F$127</f>
        <v>АКТИВЫ</v>
      </c>
      <c r="G25" s="68" t="str">
        <f t="shared" si="9"/>
        <v>Запасы СиМ</v>
      </c>
      <c r="H25" s="31" t="str">
        <f>BP!$F$24</f>
        <v>Вн.пр-во</v>
      </c>
      <c r="P25" s="30"/>
      <c r="R25" s="24"/>
      <c r="S25" s="30"/>
      <c r="V25" s="87"/>
      <c r="W25" s="29"/>
      <c r="Z25" s="30">
        <f>SUM(Z26:Z32)</f>
        <v>0</v>
      </c>
      <c r="AA25" s="30">
        <f t="shared" ref="AA25:CL25" ca="1" si="22">SUM(AA26:AA32)</f>
        <v>0</v>
      </c>
      <c r="AB25" s="30">
        <f t="shared" ca="1" si="22"/>
        <v>0</v>
      </c>
      <c r="AC25" s="30">
        <f t="shared" ca="1" si="22"/>
        <v>1218880</v>
      </c>
      <c r="AD25" s="30">
        <f t="shared" ca="1" si="22"/>
        <v>3014326.4</v>
      </c>
      <c r="AE25" s="30">
        <f t="shared" ca="1" si="22"/>
        <v>3104756.1920000003</v>
      </c>
      <c r="AF25" s="30">
        <f t="shared" ca="1" si="22"/>
        <v>3197898.8777600005</v>
      </c>
      <c r="AG25" s="30">
        <f t="shared" ca="1" si="22"/>
        <v>3293835.8440928007</v>
      </c>
      <c r="AH25" s="30">
        <f t="shared" ca="1" si="22"/>
        <v>3392650.9194155852</v>
      </c>
      <c r="AI25" s="30">
        <f t="shared" ca="1" si="22"/>
        <v>3494430.4469980523</v>
      </c>
      <c r="AJ25" s="30">
        <f t="shared" ca="1" si="22"/>
        <v>3599263.3604079946</v>
      </c>
      <c r="AK25" s="30">
        <f t="shared" ca="1" si="22"/>
        <v>3707241.261220234</v>
      </c>
      <c r="AL25" s="30">
        <f t="shared" ca="1" si="22"/>
        <v>3818458.4990568403</v>
      </c>
      <c r="AM25" s="30">
        <f t="shared" ca="1" si="22"/>
        <v>3933012.2540285457</v>
      </c>
      <c r="AN25" s="30">
        <f t="shared" ca="1" si="22"/>
        <v>4051002.6216494027</v>
      </c>
      <c r="AO25" s="30">
        <f t="shared" ca="1" si="22"/>
        <v>4172532.7002988849</v>
      </c>
      <c r="AP25" s="30">
        <f t="shared" ca="1" si="22"/>
        <v>4297708.6813078513</v>
      </c>
      <c r="AQ25" s="30">
        <f t="shared" ca="1" si="22"/>
        <v>4426639.9417470871</v>
      </c>
      <c r="AR25" s="30">
        <f t="shared" ca="1" si="22"/>
        <v>4559439.1399995005</v>
      </c>
      <c r="AS25" s="30">
        <f t="shared" ca="1" si="22"/>
        <v>4696222.3141994858</v>
      </c>
      <c r="AT25" s="30">
        <f t="shared" ca="1" si="22"/>
        <v>4837108.9836254716</v>
      </c>
      <c r="AU25" s="30">
        <f t="shared" ca="1" si="22"/>
        <v>4982222.2531342339</v>
      </c>
      <c r="AV25" s="30">
        <f t="shared" ca="1" si="22"/>
        <v>5131688.9207282607</v>
      </c>
      <c r="AW25" s="30">
        <f t="shared" ca="1" si="22"/>
        <v>5285639.5883501098</v>
      </c>
      <c r="AX25" s="30">
        <f t="shared" ca="1" si="22"/>
        <v>5444208.7760006124</v>
      </c>
      <c r="AY25" s="30">
        <f t="shared" ca="1" si="22"/>
        <v>5607535.0392806316</v>
      </c>
      <c r="AZ25" s="30">
        <f t="shared" ca="1" si="22"/>
        <v>5775761.0904590506</v>
      </c>
      <c r="BA25" s="30">
        <f t="shared" ca="1" si="22"/>
        <v>5949033.9231728222</v>
      </c>
      <c r="BB25" s="30">
        <f t="shared" ca="1" si="22"/>
        <v>6127504.9408680061</v>
      </c>
      <c r="BC25" s="30">
        <f t="shared" ca="1" si="22"/>
        <v>6311330.0890940465</v>
      </c>
      <c r="BD25" s="30">
        <f t="shared" ca="1" si="22"/>
        <v>6500669.9917668691</v>
      </c>
      <c r="BE25" s="30">
        <f t="shared" ca="1" si="22"/>
        <v>6695690.0915198736</v>
      </c>
      <c r="BF25" s="30">
        <f t="shared" ca="1" si="22"/>
        <v>6896560.7942654695</v>
      </c>
      <c r="BG25" s="30">
        <f t="shared" ca="1" si="22"/>
        <v>7103457.6180934347</v>
      </c>
      <c r="BH25" s="30">
        <f t="shared" ca="1" si="22"/>
        <v>7316561.3466362376</v>
      </c>
      <c r="BI25" s="30">
        <f t="shared" ca="1" si="22"/>
        <v>7536058.1870353259</v>
      </c>
      <c r="BJ25" s="30">
        <f t="shared" ca="1" si="22"/>
        <v>7762139.9326463873</v>
      </c>
      <c r="BK25" s="30">
        <f t="shared" ca="1" si="22"/>
        <v>7995004.1306257788</v>
      </c>
      <c r="BL25" s="30">
        <f t="shared" ca="1" si="22"/>
        <v>8234854.2545445524</v>
      </c>
      <c r="BM25" s="30">
        <f t="shared" ca="1" si="22"/>
        <v>8481899.8821808901</v>
      </c>
      <c r="BN25" s="30">
        <f t="shared" ca="1" si="22"/>
        <v>8736356.878646316</v>
      </c>
      <c r="BO25" s="30">
        <f t="shared" ca="1" si="22"/>
        <v>8998447.585005708</v>
      </c>
      <c r="BP25" s="30">
        <f t="shared" ca="1" si="22"/>
        <v>9268401.0125558767</v>
      </c>
      <c r="BQ25" s="30">
        <f t="shared" ca="1" si="22"/>
        <v>9546453.0429325551</v>
      </c>
      <c r="BR25" s="30">
        <f t="shared" ca="1" si="22"/>
        <v>9832846.6342205331</v>
      </c>
      <c r="BS25" s="30">
        <f t="shared" ca="1" si="22"/>
        <v>10127832.033247147</v>
      </c>
      <c r="BT25" s="30">
        <f t="shared" ca="1" si="22"/>
        <v>10431666.994244561</v>
      </c>
      <c r="BU25" s="30">
        <f t="shared" ca="1" si="22"/>
        <v>10744617.004071899</v>
      </c>
      <c r="BV25" s="30">
        <f t="shared" si="22"/>
        <v>0</v>
      </c>
      <c r="BW25" s="30">
        <f t="shared" si="22"/>
        <v>0</v>
      </c>
      <c r="BX25" s="30">
        <f t="shared" si="22"/>
        <v>0</v>
      </c>
      <c r="BY25" s="30">
        <f t="shared" si="22"/>
        <v>0</v>
      </c>
      <c r="BZ25" s="30">
        <f t="shared" si="22"/>
        <v>0</v>
      </c>
      <c r="CA25" s="30">
        <f t="shared" si="22"/>
        <v>0</v>
      </c>
      <c r="CB25" s="30">
        <f t="shared" si="22"/>
        <v>0</v>
      </c>
      <c r="CC25" s="30">
        <f t="shared" si="22"/>
        <v>0</v>
      </c>
      <c r="CD25" s="30">
        <f t="shared" si="22"/>
        <v>0</v>
      </c>
      <c r="CE25" s="30">
        <f t="shared" si="22"/>
        <v>0</v>
      </c>
      <c r="CF25" s="30">
        <f t="shared" si="22"/>
        <v>0</v>
      </c>
      <c r="CG25" s="30">
        <f t="shared" si="22"/>
        <v>0</v>
      </c>
      <c r="CH25" s="30">
        <f t="shared" si="22"/>
        <v>0</v>
      </c>
      <c r="CI25" s="30">
        <f t="shared" si="22"/>
        <v>0</v>
      </c>
      <c r="CJ25" s="30">
        <f t="shared" si="22"/>
        <v>0</v>
      </c>
      <c r="CK25" s="30">
        <f t="shared" si="22"/>
        <v>0</v>
      </c>
      <c r="CL25" s="30">
        <f t="shared" si="22"/>
        <v>0</v>
      </c>
      <c r="CM25" s="30">
        <f t="shared" ref="CM25:CT25" si="23">SUM(CM26:CM32)</f>
        <v>0</v>
      </c>
      <c r="CN25" s="30">
        <f t="shared" si="23"/>
        <v>0</v>
      </c>
      <c r="CO25" s="30">
        <f t="shared" si="23"/>
        <v>0</v>
      </c>
      <c r="CP25" s="30">
        <f t="shared" si="23"/>
        <v>0</v>
      </c>
      <c r="CQ25" s="30">
        <f t="shared" si="23"/>
        <v>0</v>
      </c>
      <c r="CR25" s="30">
        <f t="shared" si="23"/>
        <v>0</v>
      </c>
      <c r="CS25" s="30">
        <f t="shared" si="23"/>
        <v>0</v>
      </c>
      <c r="CT25" s="30">
        <f t="shared" si="23"/>
        <v>0</v>
      </c>
    </row>
    <row r="26" spans="1:98" s="27" customFormat="1" ht="12" x14ac:dyDescent="0.25">
      <c r="A26" s="26">
        <f>ROW()</f>
        <v>26</v>
      </c>
      <c r="E26" s="24"/>
      <c r="F26" s="68" t="str">
        <f>$F$127</f>
        <v>АКТИВЫ</v>
      </c>
      <c r="G26" s="68" t="str">
        <f t="shared" si="9"/>
        <v>Запасы СиМ</v>
      </c>
      <c r="H26" s="68" t="str">
        <f>$H$143</f>
        <v>Вн.пр-во</v>
      </c>
      <c r="I26" s="27" t="str">
        <f>BP!$F$21</f>
        <v>Основа</v>
      </c>
      <c r="P26" s="30"/>
      <c r="R26" s="24"/>
      <c r="S26" s="95"/>
      <c r="V26" s="87"/>
      <c r="W26" s="29"/>
      <c r="Z26" s="30">
        <f>IF(Z$5="",0,IF(Z$5=1,$S26,Y144))</f>
        <v>0</v>
      </c>
      <c r="AA26" s="30">
        <f t="shared" ref="AA26:CL26" ca="1" si="24">IF(AA$5="",0,IF(AA$5=1,$S26,Z144))</f>
        <v>0</v>
      </c>
      <c r="AB26" s="30">
        <f t="shared" ca="1" si="24"/>
        <v>0</v>
      </c>
      <c r="AC26" s="30">
        <f t="shared" ca="1" si="24"/>
        <v>420000</v>
      </c>
      <c r="AD26" s="30">
        <f t="shared" ca="1" si="24"/>
        <v>852600</v>
      </c>
      <c r="AE26" s="30">
        <f t="shared" ca="1" si="24"/>
        <v>878178</v>
      </c>
      <c r="AF26" s="30">
        <f t="shared" ca="1" si="24"/>
        <v>904523.34000000008</v>
      </c>
      <c r="AG26" s="30">
        <f t="shared" ca="1" si="24"/>
        <v>931659.04020000016</v>
      </c>
      <c r="AH26" s="30">
        <f t="shared" ca="1" si="24"/>
        <v>959608.81140600028</v>
      </c>
      <c r="AI26" s="30">
        <f t="shared" ca="1" si="24"/>
        <v>988397.07574818027</v>
      </c>
      <c r="AJ26" s="30">
        <f t="shared" ca="1" si="24"/>
        <v>1018048.9880206255</v>
      </c>
      <c r="AK26" s="30">
        <f t="shared" ca="1" si="24"/>
        <v>1048590.4576612443</v>
      </c>
      <c r="AL26" s="30">
        <f t="shared" ca="1" si="24"/>
        <v>1080048.1713910815</v>
      </c>
      <c r="AM26" s="30">
        <f t="shared" ca="1" si="24"/>
        <v>1112449.6165328138</v>
      </c>
      <c r="AN26" s="30">
        <f t="shared" ca="1" si="24"/>
        <v>1145823.1050287981</v>
      </c>
      <c r="AO26" s="30">
        <f t="shared" ca="1" si="24"/>
        <v>1180197.7981796623</v>
      </c>
      <c r="AP26" s="30">
        <f t="shared" ca="1" si="24"/>
        <v>1215603.7321250523</v>
      </c>
      <c r="AQ26" s="30">
        <f t="shared" ca="1" si="24"/>
        <v>1252071.844088804</v>
      </c>
      <c r="AR26" s="30">
        <f t="shared" ca="1" si="24"/>
        <v>1289633.9994114684</v>
      </c>
      <c r="AS26" s="30">
        <f t="shared" ca="1" si="24"/>
        <v>1328323.0193938124</v>
      </c>
      <c r="AT26" s="30">
        <f t="shared" ca="1" si="24"/>
        <v>1368172.7099756268</v>
      </c>
      <c r="AU26" s="30">
        <f t="shared" ca="1" si="24"/>
        <v>1409217.8912748955</v>
      </c>
      <c r="AV26" s="30">
        <f t="shared" ca="1" si="24"/>
        <v>1451494.4280131422</v>
      </c>
      <c r="AW26" s="30">
        <f t="shared" ca="1" si="24"/>
        <v>1495039.2608535367</v>
      </c>
      <c r="AX26" s="30">
        <f t="shared" ca="1" si="24"/>
        <v>1539890.4386791429</v>
      </c>
      <c r="AY26" s="30">
        <f t="shared" ca="1" si="24"/>
        <v>1586087.1518395171</v>
      </c>
      <c r="AZ26" s="30">
        <f t="shared" ca="1" si="24"/>
        <v>1633669.766394703</v>
      </c>
      <c r="BA26" s="30">
        <f t="shared" ca="1" si="24"/>
        <v>1682679.8593865442</v>
      </c>
      <c r="BB26" s="30">
        <f t="shared" ca="1" si="24"/>
        <v>1733160.2551681406</v>
      </c>
      <c r="BC26" s="30">
        <f t="shared" ca="1" si="24"/>
        <v>1785155.0628231852</v>
      </c>
      <c r="BD26" s="30">
        <f t="shared" ca="1" si="24"/>
        <v>1838709.7147078807</v>
      </c>
      <c r="BE26" s="30">
        <f t="shared" ca="1" si="24"/>
        <v>1893871.0061491169</v>
      </c>
      <c r="BF26" s="30">
        <f t="shared" ca="1" si="24"/>
        <v>1950687.1363335904</v>
      </c>
      <c r="BG26" s="30">
        <f t="shared" ca="1" si="24"/>
        <v>2009207.7504235983</v>
      </c>
      <c r="BH26" s="30">
        <f t="shared" ca="1" si="24"/>
        <v>2069483.9829363064</v>
      </c>
      <c r="BI26" s="30">
        <f t="shared" ca="1" si="24"/>
        <v>2131568.5024243956</v>
      </c>
      <c r="BJ26" s="30">
        <f t="shared" ca="1" si="24"/>
        <v>2195515.5574971279</v>
      </c>
      <c r="BK26" s="30">
        <f t="shared" ca="1" si="24"/>
        <v>2261381.0242220415</v>
      </c>
      <c r="BL26" s="30">
        <f t="shared" ca="1" si="24"/>
        <v>2329222.4549487028</v>
      </c>
      <c r="BM26" s="30">
        <f t="shared" ca="1" si="24"/>
        <v>2399099.1285971641</v>
      </c>
      <c r="BN26" s="30">
        <f t="shared" ca="1" si="24"/>
        <v>2471072.1024550786</v>
      </c>
      <c r="BO26" s="30">
        <f t="shared" ca="1" si="24"/>
        <v>2545204.265528731</v>
      </c>
      <c r="BP26" s="30">
        <f t="shared" ca="1" si="24"/>
        <v>2621560.393494593</v>
      </c>
      <c r="BQ26" s="30">
        <f t="shared" ca="1" si="24"/>
        <v>2700207.205299431</v>
      </c>
      <c r="BR26" s="30">
        <f t="shared" ca="1" si="24"/>
        <v>2781213.4214584138</v>
      </c>
      <c r="BS26" s="30">
        <f t="shared" ca="1" si="24"/>
        <v>2864649.8241021656</v>
      </c>
      <c r="BT26" s="30">
        <f t="shared" ca="1" si="24"/>
        <v>2950589.3188252305</v>
      </c>
      <c r="BU26" s="30">
        <f t="shared" ca="1" si="24"/>
        <v>3039106.9983899877</v>
      </c>
      <c r="BV26" s="30">
        <f t="shared" si="24"/>
        <v>0</v>
      </c>
      <c r="BW26" s="30">
        <f t="shared" si="24"/>
        <v>0</v>
      </c>
      <c r="BX26" s="30">
        <f t="shared" si="24"/>
        <v>0</v>
      </c>
      <c r="BY26" s="30">
        <f t="shared" si="24"/>
        <v>0</v>
      </c>
      <c r="BZ26" s="30">
        <f t="shared" si="24"/>
        <v>0</v>
      </c>
      <c r="CA26" s="30">
        <f t="shared" si="24"/>
        <v>0</v>
      </c>
      <c r="CB26" s="30">
        <f t="shared" si="24"/>
        <v>0</v>
      </c>
      <c r="CC26" s="30">
        <f t="shared" si="24"/>
        <v>0</v>
      </c>
      <c r="CD26" s="30">
        <f t="shared" si="24"/>
        <v>0</v>
      </c>
      <c r="CE26" s="30">
        <f t="shared" si="24"/>
        <v>0</v>
      </c>
      <c r="CF26" s="30">
        <f t="shared" si="24"/>
        <v>0</v>
      </c>
      <c r="CG26" s="30">
        <f t="shared" si="24"/>
        <v>0</v>
      </c>
      <c r="CH26" s="30">
        <f t="shared" si="24"/>
        <v>0</v>
      </c>
      <c r="CI26" s="30">
        <f t="shared" si="24"/>
        <v>0</v>
      </c>
      <c r="CJ26" s="30">
        <f t="shared" si="24"/>
        <v>0</v>
      </c>
      <c r="CK26" s="30">
        <f t="shared" si="24"/>
        <v>0</v>
      </c>
      <c r="CL26" s="30">
        <f t="shared" si="24"/>
        <v>0</v>
      </c>
      <c r="CM26" s="30">
        <f t="shared" ref="CM26:CT26" si="25">IF(CM$5="",0,IF(CM$5=1,$S26,CL144))</f>
        <v>0</v>
      </c>
      <c r="CN26" s="30">
        <f t="shared" si="25"/>
        <v>0</v>
      </c>
      <c r="CO26" s="30">
        <f t="shared" si="25"/>
        <v>0</v>
      </c>
      <c r="CP26" s="30">
        <f t="shared" si="25"/>
        <v>0</v>
      </c>
      <c r="CQ26" s="30">
        <f t="shared" si="25"/>
        <v>0</v>
      </c>
      <c r="CR26" s="30">
        <f t="shared" si="25"/>
        <v>0</v>
      </c>
      <c r="CS26" s="30">
        <f t="shared" si="25"/>
        <v>0</v>
      </c>
      <c r="CT26" s="30">
        <f t="shared" si="25"/>
        <v>0</v>
      </c>
    </row>
    <row r="27" spans="1:98" s="27" customFormat="1" ht="12" x14ac:dyDescent="0.25">
      <c r="A27" s="26">
        <f>ROW()</f>
        <v>27</v>
      </c>
      <c r="E27" s="24"/>
      <c r="F27" s="68" t="str">
        <f t="shared" ref="F27:F31" si="26">$F$127</f>
        <v>АКТИВЫ</v>
      </c>
      <c r="G27" s="68" t="str">
        <f t="shared" si="9"/>
        <v>Запасы СиМ</v>
      </c>
      <c r="H27" s="68" t="str">
        <f t="shared" ref="H27:H31" si="27">$H$143</f>
        <v>Вн.пр-во</v>
      </c>
      <c r="I27" s="27" t="str">
        <f>BP!$F$22</f>
        <v>Сырье</v>
      </c>
      <c r="P27" s="30"/>
      <c r="R27" s="24"/>
      <c r="S27" s="95"/>
      <c r="V27" s="87"/>
      <c r="W27" s="29"/>
      <c r="Z27" s="30">
        <f>IF(Z$5="",0,IF(Z$5=1,$S27,Y145))</f>
        <v>0</v>
      </c>
      <c r="AA27" s="30">
        <f t="shared" ref="AA27:CL27" ca="1" si="28">IF(AA$5="",0,IF(AA$5=1,$S27,Z145))</f>
        <v>0</v>
      </c>
      <c r="AB27" s="30">
        <f t="shared" ca="1" si="28"/>
        <v>0</v>
      </c>
      <c r="AC27" s="30">
        <f t="shared" ca="1" si="28"/>
        <v>48000</v>
      </c>
      <c r="AD27" s="30">
        <f t="shared" ca="1" si="28"/>
        <v>97440</v>
      </c>
      <c r="AE27" s="30">
        <f t="shared" ca="1" si="28"/>
        <v>100363.20000000001</v>
      </c>
      <c r="AF27" s="30">
        <f t="shared" ca="1" si="28"/>
        <v>103374.09600000002</v>
      </c>
      <c r="AG27" s="30">
        <f t="shared" ca="1" si="28"/>
        <v>106475.31888000001</v>
      </c>
      <c r="AH27" s="30">
        <f t="shared" ca="1" si="28"/>
        <v>109669.5784464</v>
      </c>
      <c r="AI27" s="30">
        <f t="shared" ca="1" si="28"/>
        <v>112959.66579979201</v>
      </c>
      <c r="AJ27" s="30">
        <f t="shared" ca="1" si="28"/>
        <v>116348.4557737858</v>
      </c>
      <c r="AK27" s="30">
        <f t="shared" ca="1" si="28"/>
        <v>119838.90944699937</v>
      </c>
      <c r="AL27" s="30">
        <f t="shared" ca="1" si="28"/>
        <v>123434.07673040933</v>
      </c>
      <c r="AM27" s="30">
        <f t="shared" ca="1" si="28"/>
        <v>127137.09903232162</v>
      </c>
      <c r="AN27" s="30">
        <f t="shared" ca="1" si="28"/>
        <v>130951.21200329128</v>
      </c>
      <c r="AO27" s="30">
        <f t="shared" ca="1" si="28"/>
        <v>134879.74836339001</v>
      </c>
      <c r="AP27" s="30">
        <f t="shared" ca="1" si="28"/>
        <v>138926.14081429169</v>
      </c>
      <c r="AQ27" s="30">
        <f t="shared" ca="1" si="28"/>
        <v>143093.92503872042</v>
      </c>
      <c r="AR27" s="30">
        <f t="shared" ca="1" si="28"/>
        <v>147386.74278988206</v>
      </c>
      <c r="AS27" s="30">
        <f t="shared" ca="1" si="28"/>
        <v>151808.34507357853</v>
      </c>
      <c r="AT27" s="30">
        <f t="shared" ca="1" si="28"/>
        <v>156362.5954257859</v>
      </c>
      <c r="AU27" s="30">
        <f t="shared" ca="1" si="28"/>
        <v>161053.47328855947</v>
      </c>
      <c r="AV27" s="30">
        <f t="shared" ca="1" si="28"/>
        <v>165885.07748721627</v>
      </c>
      <c r="AW27" s="30">
        <f t="shared" ca="1" si="28"/>
        <v>170861.62981183277</v>
      </c>
      <c r="AX27" s="30">
        <f t="shared" ca="1" si="28"/>
        <v>175987.47870618774</v>
      </c>
      <c r="AY27" s="30">
        <f t="shared" ca="1" si="28"/>
        <v>181267.10306737339</v>
      </c>
      <c r="AZ27" s="30">
        <f t="shared" ca="1" si="28"/>
        <v>186705.11615939459</v>
      </c>
      <c r="BA27" s="30">
        <f t="shared" ca="1" si="28"/>
        <v>192306.26964417641</v>
      </c>
      <c r="BB27" s="30">
        <f t="shared" ca="1" si="28"/>
        <v>198075.45773350174</v>
      </c>
      <c r="BC27" s="30">
        <f t="shared" ca="1" si="28"/>
        <v>204017.72146550677</v>
      </c>
      <c r="BD27" s="30">
        <f t="shared" ca="1" si="28"/>
        <v>210138.25310947199</v>
      </c>
      <c r="BE27" s="30">
        <f t="shared" ca="1" si="28"/>
        <v>216442.40070275613</v>
      </c>
      <c r="BF27" s="30">
        <f t="shared" ca="1" si="28"/>
        <v>222935.6727238388</v>
      </c>
      <c r="BG27" s="30">
        <f t="shared" ca="1" si="28"/>
        <v>229623.74290555398</v>
      </c>
      <c r="BH27" s="30">
        <f t="shared" ca="1" si="28"/>
        <v>236512.45519272063</v>
      </c>
      <c r="BI27" s="30">
        <f t="shared" ca="1" si="28"/>
        <v>243607.82884850225</v>
      </c>
      <c r="BJ27" s="30">
        <f t="shared" ca="1" si="28"/>
        <v>250916.06371395729</v>
      </c>
      <c r="BK27" s="30">
        <f t="shared" ca="1" si="28"/>
        <v>258443.54562537602</v>
      </c>
      <c r="BL27" s="30">
        <f t="shared" ca="1" si="28"/>
        <v>266196.85199413728</v>
      </c>
      <c r="BM27" s="30">
        <f t="shared" ca="1" si="28"/>
        <v>274182.75755396148</v>
      </c>
      <c r="BN27" s="30">
        <f t="shared" ca="1" si="28"/>
        <v>282408.24028058036</v>
      </c>
      <c r="BO27" s="30">
        <f t="shared" ca="1" si="28"/>
        <v>290880.48748899775</v>
      </c>
      <c r="BP27" s="30">
        <f t="shared" ca="1" si="28"/>
        <v>299606.90211366769</v>
      </c>
      <c r="BQ27" s="30">
        <f t="shared" ca="1" si="28"/>
        <v>308595.10917707771</v>
      </c>
      <c r="BR27" s="30">
        <f t="shared" ca="1" si="28"/>
        <v>317852.96245239006</v>
      </c>
      <c r="BS27" s="30">
        <f t="shared" ca="1" si="28"/>
        <v>327388.55132596177</v>
      </c>
      <c r="BT27" s="30">
        <f t="shared" ca="1" si="28"/>
        <v>337210.20786574064</v>
      </c>
      <c r="BU27" s="30">
        <f t="shared" ca="1" si="28"/>
        <v>347326.51410171291</v>
      </c>
      <c r="BV27" s="30">
        <f t="shared" si="28"/>
        <v>0</v>
      </c>
      <c r="BW27" s="30">
        <f t="shared" si="28"/>
        <v>0</v>
      </c>
      <c r="BX27" s="30">
        <f t="shared" si="28"/>
        <v>0</v>
      </c>
      <c r="BY27" s="30">
        <f t="shared" si="28"/>
        <v>0</v>
      </c>
      <c r="BZ27" s="30">
        <f t="shared" si="28"/>
        <v>0</v>
      </c>
      <c r="CA27" s="30">
        <f t="shared" si="28"/>
        <v>0</v>
      </c>
      <c r="CB27" s="30">
        <f t="shared" si="28"/>
        <v>0</v>
      </c>
      <c r="CC27" s="30">
        <f t="shared" si="28"/>
        <v>0</v>
      </c>
      <c r="CD27" s="30">
        <f t="shared" si="28"/>
        <v>0</v>
      </c>
      <c r="CE27" s="30">
        <f t="shared" si="28"/>
        <v>0</v>
      </c>
      <c r="CF27" s="30">
        <f t="shared" si="28"/>
        <v>0</v>
      </c>
      <c r="CG27" s="30">
        <f t="shared" si="28"/>
        <v>0</v>
      </c>
      <c r="CH27" s="30">
        <f t="shared" si="28"/>
        <v>0</v>
      </c>
      <c r="CI27" s="30">
        <f t="shared" si="28"/>
        <v>0</v>
      </c>
      <c r="CJ27" s="30">
        <f t="shared" si="28"/>
        <v>0</v>
      </c>
      <c r="CK27" s="30">
        <f t="shared" si="28"/>
        <v>0</v>
      </c>
      <c r="CL27" s="30">
        <f t="shared" si="28"/>
        <v>0</v>
      </c>
      <c r="CM27" s="30">
        <f t="shared" ref="CM27:CT27" si="29">IF(CM$5="",0,IF(CM$5=1,$S27,CL145))</f>
        <v>0</v>
      </c>
      <c r="CN27" s="30">
        <f t="shared" si="29"/>
        <v>0</v>
      </c>
      <c r="CO27" s="30">
        <f t="shared" si="29"/>
        <v>0</v>
      </c>
      <c r="CP27" s="30">
        <f t="shared" si="29"/>
        <v>0</v>
      </c>
      <c r="CQ27" s="30">
        <f t="shared" si="29"/>
        <v>0</v>
      </c>
      <c r="CR27" s="30">
        <f t="shared" si="29"/>
        <v>0</v>
      </c>
      <c r="CS27" s="30">
        <f t="shared" si="29"/>
        <v>0</v>
      </c>
      <c r="CT27" s="30">
        <f t="shared" si="29"/>
        <v>0</v>
      </c>
    </row>
    <row r="28" spans="1:98" s="27" customFormat="1" ht="12" x14ac:dyDescent="0.25">
      <c r="A28" s="26">
        <f>ROW()</f>
        <v>28</v>
      </c>
      <c r="E28" s="24"/>
      <c r="F28" s="68" t="str">
        <f t="shared" si="26"/>
        <v>АКТИВЫ</v>
      </c>
      <c r="G28" s="68" t="str">
        <f t="shared" si="9"/>
        <v>Запасы СиМ</v>
      </c>
      <c r="H28" s="68" t="str">
        <f t="shared" si="27"/>
        <v>Вн.пр-во</v>
      </c>
      <c r="I28" s="27" t="str">
        <f>BP!$F$24</f>
        <v>Вн.пр-во</v>
      </c>
      <c r="P28" s="30"/>
      <c r="R28" s="24"/>
      <c r="S28" s="95"/>
      <c r="V28" s="87"/>
      <c r="W28" s="29"/>
      <c r="Z28" s="30">
        <f>IF(Z$5="",0,IF(Z$5=1,$S28,Y146))</f>
        <v>0</v>
      </c>
      <c r="AA28" s="30">
        <f t="shared" ref="AA28:CL28" ca="1" si="30">IF(AA$5="",0,IF(AA$5=1,$S28,Z146))</f>
        <v>0</v>
      </c>
      <c r="AB28" s="30">
        <f t="shared" ca="1" si="30"/>
        <v>0</v>
      </c>
      <c r="AC28" s="30">
        <f t="shared" ca="1" si="30"/>
        <v>660000</v>
      </c>
      <c r="AD28" s="30">
        <f t="shared" ca="1" si="30"/>
        <v>1879800</v>
      </c>
      <c r="AE28" s="30">
        <f t="shared" ca="1" si="30"/>
        <v>1936194</v>
      </c>
      <c r="AF28" s="30">
        <f t="shared" ca="1" si="30"/>
        <v>1994279.8200000003</v>
      </c>
      <c r="AG28" s="30">
        <f t="shared" ca="1" si="30"/>
        <v>2054108.2146000005</v>
      </c>
      <c r="AH28" s="30">
        <f t="shared" ca="1" si="30"/>
        <v>2115731.4610380009</v>
      </c>
      <c r="AI28" s="30">
        <f t="shared" ca="1" si="30"/>
        <v>2179203.4048691411</v>
      </c>
      <c r="AJ28" s="30">
        <f t="shared" ca="1" si="30"/>
        <v>2244579.5070152152</v>
      </c>
      <c r="AK28" s="30">
        <f t="shared" ca="1" si="30"/>
        <v>2311916.8922256716</v>
      </c>
      <c r="AL28" s="30">
        <f t="shared" ca="1" si="30"/>
        <v>2381274.3989924416</v>
      </c>
      <c r="AM28" s="30">
        <f t="shared" ca="1" si="30"/>
        <v>2452712.6309622149</v>
      </c>
      <c r="AN28" s="30">
        <f t="shared" ca="1" si="30"/>
        <v>2526294.0098910816</v>
      </c>
      <c r="AO28" s="30">
        <f t="shared" ca="1" si="30"/>
        <v>2602082.8301878143</v>
      </c>
      <c r="AP28" s="30">
        <f t="shared" ca="1" si="30"/>
        <v>2680145.3150934484</v>
      </c>
      <c r="AQ28" s="30">
        <f t="shared" ca="1" si="30"/>
        <v>2760549.674546252</v>
      </c>
      <c r="AR28" s="30">
        <f t="shared" ca="1" si="30"/>
        <v>2843366.1647826401</v>
      </c>
      <c r="AS28" s="30">
        <f t="shared" ca="1" si="30"/>
        <v>2928667.1497261198</v>
      </c>
      <c r="AT28" s="30">
        <f t="shared" ca="1" si="30"/>
        <v>3016527.1642179033</v>
      </c>
      <c r="AU28" s="30">
        <f t="shared" ca="1" si="30"/>
        <v>3107022.97914444</v>
      </c>
      <c r="AV28" s="30">
        <f t="shared" ca="1" si="30"/>
        <v>3200233.6685187737</v>
      </c>
      <c r="AW28" s="30">
        <f t="shared" ca="1" si="30"/>
        <v>3296240.6785743362</v>
      </c>
      <c r="AX28" s="30">
        <f t="shared" ca="1" si="30"/>
        <v>3395127.8989315662</v>
      </c>
      <c r="AY28" s="30">
        <f t="shared" ca="1" si="30"/>
        <v>3496981.7358995136</v>
      </c>
      <c r="AZ28" s="30">
        <f t="shared" ca="1" si="30"/>
        <v>3601891.1879764991</v>
      </c>
      <c r="BA28" s="30">
        <f t="shared" ca="1" si="30"/>
        <v>3709947.9236157942</v>
      </c>
      <c r="BB28" s="30">
        <f t="shared" ca="1" si="30"/>
        <v>3821246.3613242679</v>
      </c>
      <c r="BC28" s="30">
        <f t="shared" ca="1" si="30"/>
        <v>3935883.7521639955</v>
      </c>
      <c r="BD28" s="30">
        <f t="shared" ca="1" si="30"/>
        <v>4053960.2647289149</v>
      </c>
      <c r="BE28" s="30">
        <f t="shared" ca="1" si="30"/>
        <v>4175579.0726707829</v>
      </c>
      <c r="BF28" s="30">
        <f t="shared" ca="1" si="30"/>
        <v>4300846.4448509058</v>
      </c>
      <c r="BG28" s="30">
        <f t="shared" ca="1" si="30"/>
        <v>4429871.8381964331</v>
      </c>
      <c r="BH28" s="30">
        <f t="shared" ca="1" si="30"/>
        <v>4562767.993342327</v>
      </c>
      <c r="BI28" s="30">
        <f t="shared" ca="1" si="30"/>
        <v>4699651.0331425974</v>
      </c>
      <c r="BJ28" s="30">
        <f t="shared" ca="1" si="30"/>
        <v>4840640.5641368758</v>
      </c>
      <c r="BK28" s="30">
        <f t="shared" ca="1" si="30"/>
        <v>4985859.7810609825</v>
      </c>
      <c r="BL28" s="30">
        <f t="shared" ca="1" si="30"/>
        <v>5135435.5744928122</v>
      </c>
      <c r="BM28" s="30">
        <f t="shared" ca="1" si="30"/>
        <v>5289498.6417275975</v>
      </c>
      <c r="BN28" s="30">
        <f t="shared" ca="1" si="30"/>
        <v>5448183.600979425</v>
      </c>
      <c r="BO28" s="30">
        <f t="shared" ca="1" si="30"/>
        <v>5611629.1090088077</v>
      </c>
      <c r="BP28" s="30">
        <f t="shared" ca="1" si="30"/>
        <v>5779977.9822790725</v>
      </c>
      <c r="BQ28" s="30">
        <f t="shared" ca="1" si="30"/>
        <v>5953377.3217474446</v>
      </c>
      <c r="BR28" s="30">
        <f t="shared" ca="1" si="30"/>
        <v>6131978.6413998678</v>
      </c>
      <c r="BS28" s="30">
        <f t="shared" ca="1" si="30"/>
        <v>6315938.0006418647</v>
      </c>
      <c r="BT28" s="30">
        <f t="shared" ca="1" si="30"/>
        <v>6505416.1406611204</v>
      </c>
      <c r="BU28" s="30">
        <f t="shared" ca="1" si="30"/>
        <v>6700578.6248809546</v>
      </c>
      <c r="BV28" s="30">
        <f t="shared" si="30"/>
        <v>0</v>
      </c>
      <c r="BW28" s="30">
        <f t="shared" si="30"/>
        <v>0</v>
      </c>
      <c r="BX28" s="30">
        <f t="shared" si="30"/>
        <v>0</v>
      </c>
      <c r="BY28" s="30">
        <f t="shared" si="30"/>
        <v>0</v>
      </c>
      <c r="BZ28" s="30">
        <f t="shared" si="30"/>
        <v>0</v>
      </c>
      <c r="CA28" s="30">
        <f t="shared" si="30"/>
        <v>0</v>
      </c>
      <c r="CB28" s="30">
        <f t="shared" si="30"/>
        <v>0</v>
      </c>
      <c r="CC28" s="30">
        <f t="shared" si="30"/>
        <v>0</v>
      </c>
      <c r="CD28" s="30">
        <f t="shared" si="30"/>
        <v>0</v>
      </c>
      <c r="CE28" s="30">
        <f t="shared" si="30"/>
        <v>0</v>
      </c>
      <c r="CF28" s="30">
        <f t="shared" si="30"/>
        <v>0</v>
      </c>
      <c r="CG28" s="30">
        <f t="shared" si="30"/>
        <v>0</v>
      </c>
      <c r="CH28" s="30">
        <f t="shared" si="30"/>
        <v>0</v>
      </c>
      <c r="CI28" s="30">
        <f t="shared" si="30"/>
        <v>0</v>
      </c>
      <c r="CJ28" s="30">
        <f t="shared" si="30"/>
        <v>0</v>
      </c>
      <c r="CK28" s="30">
        <f t="shared" si="30"/>
        <v>0</v>
      </c>
      <c r="CL28" s="30">
        <f t="shared" si="30"/>
        <v>0</v>
      </c>
      <c r="CM28" s="30">
        <f t="shared" ref="CM28:CT28" si="31">IF(CM$5="",0,IF(CM$5=1,$S28,CL146))</f>
        <v>0</v>
      </c>
      <c r="CN28" s="30">
        <f t="shared" si="31"/>
        <v>0</v>
      </c>
      <c r="CO28" s="30">
        <f t="shared" si="31"/>
        <v>0</v>
      </c>
      <c r="CP28" s="30">
        <f t="shared" si="31"/>
        <v>0</v>
      </c>
      <c r="CQ28" s="30">
        <f t="shared" si="31"/>
        <v>0</v>
      </c>
      <c r="CR28" s="30">
        <f t="shared" si="31"/>
        <v>0</v>
      </c>
      <c r="CS28" s="30">
        <f t="shared" si="31"/>
        <v>0</v>
      </c>
      <c r="CT28" s="30">
        <f t="shared" si="31"/>
        <v>0</v>
      </c>
    </row>
    <row r="29" spans="1:98" s="27" customFormat="1" ht="12" x14ac:dyDescent="0.25">
      <c r="A29" s="26">
        <f>ROW()</f>
        <v>29</v>
      </c>
      <c r="E29" s="24"/>
      <c r="F29" s="68" t="str">
        <f t="shared" si="26"/>
        <v>АКТИВЫ</v>
      </c>
      <c r="G29" s="68" t="str">
        <f t="shared" si="9"/>
        <v>Запасы СиМ</v>
      </c>
      <c r="H29" s="68" t="str">
        <f t="shared" si="27"/>
        <v>Вн.пр-во</v>
      </c>
      <c r="I29" s="27" t="str">
        <f>BP!$F$26</f>
        <v>ФОТ првПерс</v>
      </c>
      <c r="P29" s="30"/>
      <c r="R29" s="24"/>
      <c r="S29" s="95"/>
      <c r="V29" s="87"/>
      <c r="W29" s="29"/>
      <c r="Z29" s="30">
        <f>IF(Z$5="",0,IF(Z$5=1,$S29,Y147))</f>
        <v>0</v>
      </c>
      <c r="AA29" s="30">
        <f t="shared" ref="AA29:CL29" ca="1" si="32">IF(AA$5="",0,IF(AA$5=1,$S29,Z147))</f>
        <v>0</v>
      </c>
      <c r="AB29" s="30">
        <f t="shared" ca="1" si="32"/>
        <v>0</v>
      </c>
      <c r="AC29" s="30">
        <f t="shared" ca="1" si="32"/>
        <v>60000</v>
      </c>
      <c r="AD29" s="30">
        <f t="shared" ca="1" si="32"/>
        <v>121800</v>
      </c>
      <c r="AE29" s="30">
        <f t="shared" ca="1" si="32"/>
        <v>125454</v>
      </c>
      <c r="AF29" s="30">
        <f t="shared" ca="1" si="32"/>
        <v>129217.62</v>
      </c>
      <c r="AG29" s="30">
        <f t="shared" ca="1" si="32"/>
        <v>133094.14860000001</v>
      </c>
      <c r="AH29" s="30">
        <f t="shared" ca="1" si="32"/>
        <v>137086.97305800003</v>
      </c>
      <c r="AI29" s="30">
        <f t="shared" ca="1" si="32"/>
        <v>141199.58224974002</v>
      </c>
      <c r="AJ29" s="30">
        <f t="shared" ca="1" si="32"/>
        <v>145435.56971723223</v>
      </c>
      <c r="AK29" s="30">
        <f t="shared" ca="1" si="32"/>
        <v>149798.6368087492</v>
      </c>
      <c r="AL29" s="30">
        <f t="shared" ca="1" si="32"/>
        <v>154292.59591301167</v>
      </c>
      <c r="AM29" s="30">
        <f t="shared" ca="1" si="32"/>
        <v>158921.37379040202</v>
      </c>
      <c r="AN29" s="30">
        <f t="shared" ca="1" si="32"/>
        <v>163689.0150041141</v>
      </c>
      <c r="AO29" s="30">
        <f t="shared" ca="1" si="32"/>
        <v>168599.68545423751</v>
      </c>
      <c r="AP29" s="30">
        <f t="shared" ca="1" si="32"/>
        <v>173657.67601786461</v>
      </c>
      <c r="AQ29" s="30">
        <f t="shared" ca="1" si="32"/>
        <v>178867.40629840054</v>
      </c>
      <c r="AR29" s="30">
        <f t="shared" ca="1" si="32"/>
        <v>184233.42848735262</v>
      </c>
      <c r="AS29" s="30">
        <f t="shared" ca="1" si="32"/>
        <v>189760.43134197325</v>
      </c>
      <c r="AT29" s="30">
        <f t="shared" ca="1" si="32"/>
        <v>195453.24428223245</v>
      </c>
      <c r="AU29" s="30">
        <f t="shared" ca="1" si="32"/>
        <v>201316.84161069943</v>
      </c>
      <c r="AV29" s="30">
        <f t="shared" ca="1" si="32"/>
        <v>207356.34685902041</v>
      </c>
      <c r="AW29" s="30">
        <f t="shared" ca="1" si="32"/>
        <v>213577.03726479103</v>
      </c>
      <c r="AX29" s="30">
        <f t="shared" ca="1" si="32"/>
        <v>219984.34838273475</v>
      </c>
      <c r="AY29" s="30">
        <f t="shared" ca="1" si="32"/>
        <v>226583.8788342168</v>
      </c>
      <c r="AZ29" s="30">
        <f t="shared" ca="1" si="32"/>
        <v>233381.39519924333</v>
      </c>
      <c r="BA29" s="30">
        <f t="shared" ca="1" si="32"/>
        <v>240382.83705522062</v>
      </c>
      <c r="BB29" s="30">
        <f t="shared" ca="1" si="32"/>
        <v>247594.32216687725</v>
      </c>
      <c r="BC29" s="30">
        <f t="shared" ca="1" si="32"/>
        <v>255022.15183188356</v>
      </c>
      <c r="BD29" s="30">
        <f t="shared" ca="1" si="32"/>
        <v>262672.81638684007</v>
      </c>
      <c r="BE29" s="30">
        <f t="shared" ca="1" si="32"/>
        <v>270553.00087844522</v>
      </c>
      <c r="BF29" s="30">
        <f t="shared" ca="1" si="32"/>
        <v>278669.59090479859</v>
      </c>
      <c r="BG29" s="30">
        <f t="shared" ca="1" si="32"/>
        <v>287029.6786319426</v>
      </c>
      <c r="BH29" s="30">
        <f t="shared" ca="1" si="32"/>
        <v>295640.56899090094</v>
      </c>
      <c r="BI29" s="30">
        <f t="shared" ca="1" si="32"/>
        <v>304509.78606062802</v>
      </c>
      <c r="BJ29" s="30">
        <f t="shared" ca="1" si="32"/>
        <v>313645.07964244683</v>
      </c>
      <c r="BK29" s="30">
        <f t="shared" ca="1" si="32"/>
        <v>323054.43203172024</v>
      </c>
      <c r="BL29" s="30">
        <f t="shared" ca="1" si="32"/>
        <v>332746.06499267183</v>
      </c>
      <c r="BM29" s="30">
        <f t="shared" ca="1" si="32"/>
        <v>342728.44694245205</v>
      </c>
      <c r="BN29" s="30">
        <f t="shared" ca="1" si="32"/>
        <v>353010.30035072565</v>
      </c>
      <c r="BO29" s="30">
        <f t="shared" ca="1" si="32"/>
        <v>363600.60936124739</v>
      </c>
      <c r="BP29" s="30">
        <f t="shared" ca="1" si="32"/>
        <v>374508.62764208484</v>
      </c>
      <c r="BQ29" s="30">
        <f t="shared" ca="1" si="32"/>
        <v>385743.88647134742</v>
      </c>
      <c r="BR29" s="30">
        <f t="shared" ca="1" si="32"/>
        <v>397316.20306548779</v>
      </c>
      <c r="BS29" s="30">
        <f t="shared" ca="1" si="32"/>
        <v>409235.68915745232</v>
      </c>
      <c r="BT29" s="30">
        <f t="shared" ca="1" si="32"/>
        <v>421512.75983217591</v>
      </c>
      <c r="BU29" s="30">
        <f t="shared" ca="1" si="32"/>
        <v>434158.14262714121</v>
      </c>
      <c r="BV29" s="30">
        <f t="shared" si="32"/>
        <v>0</v>
      </c>
      <c r="BW29" s="30">
        <f t="shared" si="32"/>
        <v>0</v>
      </c>
      <c r="BX29" s="30">
        <f t="shared" si="32"/>
        <v>0</v>
      </c>
      <c r="BY29" s="30">
        <f t="shared" si="32"/>
        <v>0</v>
      </c>
      <c r="BZ29" s="30">
        <f t="shared" si="32"/>
        <v>0</v>
      </c>
      <c r="CA29" s="30">
        <f t="shared" si="32"/>
        <v>0</v>
      </c>
      <c r="CB29" s="30">
        <f t="shared" si="32"/>
        <v>0</v>
      </c>
      <c r="CC29" s="30">
        <f t="shared" si="32"/>
        <v>0</v>
      </c>
      <c r="CD29" s="30">
        <f t="shared" si="32"/>
        <v>0</v>
      </c>
      <c r="CE29" s="30">
        <f t="shared" si="32"/>
        <v>0</v>
      </c>
      <c r="CF29" s="30">
        <f t="shared" si="32"/>
        <v>0</v>
      </c>
      <c r="CG29" s="30">
        <f t="shared" si="32"/>
        <v>0</v>
      </c>
      <c r="CH29" s="30">
        <f t="shared" si="32"/>
        <v>0</v>
      </c>
      <c r="CI29" s="30">
        <f t="shared" si="32"/>
        <v>0</v>
      </c>
      <c r="CJ29" s="30">
        <f t="shared" si="32"/>
        <v>0</v>
      </c>
      <c r="CK29" s="30">
        <f t="shared" si="32"/>
        <v>0</v>
      </c>
      <c r="CL29" s="30">
        <f t="shared" si="32"/>
        <v>0</v>
      </c>
      <c r="CM29" s="30">
        <f t="shared" ref="CM29:CT29" si="33">IF(CM$5="",0,IF(CM$5=1,$S29,CL147))</f>
        <v>0</v>
      </c>
      <c r="CN29" s="30">
        <f t="shared" si="33"/>
        <v>0</v>
      </c>
      <c r="CO29" s="30">
        <f t="shared" si="33"/>
        <v>0</v>
      </c>
      <c r="CP29" s="30">
        <f t="shared" si="33"/>
        <v>0</v>
      </c>
      <c r="CQ29" s="30">
        <f t="shared" si="33"/>
        <v>0</v>
      </c>
      <c r="CR29" s="30">
        <f t="shared" si="33"/>
        <v>0</v>
      </c>
      <c r="CS29" s="30">
        <f t="shared" si="33"/>
        <v>0</v>
      </c>
      <c r="CT29" s="30">
        <f t="shared" si="33"/>
        <v>0</v>
      </c>
    </row>
    <row r="30" spans="1:98" s="27" customFormat="1" ht="12" x14ac:dyDescent="0.25">
      <c r="A30" s="26">
        <f>ROW()</f>
        <v>30</v>
      </c>
      <c r="E30" s="24"/>
      <c r="F30" s="68" t="str">
        <f t="shared" si="26"/>
        <v>АКТИВЫ</v>
      </c>
      <c r="G30" s="68" t="str">
        <f t="shared" si="9"/>
        <v>Запасы СиМ</v>
      </c>
      <c r="H30" s="68" t="str">
        <f t="shared" si="27"/>
        <v>Вн.пр-во</v>
      </c>
      <c r="I30" s="27" t="str">
        <f>BP!$F$28</f>
        <v>Соцсборы</v>
      </c>
      <c r="P30" s="30"/>
      <c r="R30" s="24"/>
      <c r="S30" s="95"/>
      <c r="V30" s="87"/>
      <c r="W30" s="29"/>
      <c r="Z30" s="30">
        <f>IF(Z$5="",0,IF(Z$5=1,$S30,Y148))</f>
        <v>0</v>
      </c>
      <c r="AA30" s="30">
        <f t="shared" ref="AA30:CL30" ca="1" si="34">IF(AA$5="",0,IF(AA$5=1,$S30,Z148))</f>
        <v>0</v>
      </c>
      <c r="AB30" s="30">
        <f t="shared" ca="1" si="34"/>
        <v>0</v>
      </c>
      <c r="AC30" s="30">
        <f t="shared" ca="1" si="34"/>
        <v>18000</v>
      </c>
      <c r="AD30" s="30">
        <f t="shared" ca="1" si="34"/>
        <v>36540</v>
      </c>
      <c r="AE30" s="30">
        <f t="shared" ca="1" si="34"/>
        <v>37636.199999999997</v>
      </c>
      <c r="AF30" s="30">
        <f t="shared" ca="1" si="34"/>
        <v>38765.286</v>
      </c>
      <c r="AG30" s="30">
        <f t="shared" ca="1" si="34"/>
        <v>39928.244579999999</v>
      </c>
      <c r="AH30" s="30">
        <f t="shared" ca="1" si="34"/>
        <v>41126.091917399994</v>
      </c>
      <c r="AI30" s="30">
        <f t="shared" ca="1" si="34"/>
        <v>42359.874674922001</v>
      </c>
      <c r="AJ30" s="30">
        <f t="shared" ca="1" si="34"/>
        <v>43630.67091516967</v>
      </c>
      <c r="AK30" s="30">
        <f t="shared" ca="1" si="34"/>
        <v>44939.591042624757</v>
      </c>
      <c r="AL30" s="30">
        <f t="shared" ca="1" si="34"/>
        <v>46287.778773903497</v>
      </c>
      <c r="AM30" s="30">
        <f t="shared" ca="1" si="34"/>
        <v>47676.412137120613</v>
      </c>
      <c r="AN30" s="30">
        <f t="shared" ca="1" si="34"/>
        <v>49106.704501234228</v>
      </c>
      <c r="AO30" s="30">
        <f t="shared" ca="1" si="34"/>
        <v>50579.905636271251</v>
      </c>
      <c r="AP30" s="30">
        <f t="shared" ca="1" si="34"/>
        <v>52097.302805359388</v>
      </c>
      <c r="AQ30" s="30">
        <f t="shared" ca="1" si="34"/>
        <v>53660.22188952018</v>
      </c>
      <c r="AR30" s="30">
        <f t="shared" ca="1" si="34"/>
        <v>55270.02854620578</v>
      </c>
      <c r="AS30" s="30">
        <f t="shared" ca="1" si="34"/>
        <v>56928.129402591949</v>
      </c>
      <c r="AT30" s="30">
        <f t="shared" ca="1" si="34"/>
        <v>58635.973284669715</v>
      </c>
      <c r="AU30" s="30">
        <f t="shared" ca="1" si="34"/>
        <v>60395.052483209816</v>
      </c>
      <c r="AV30" s="30">
        <f t="shared" ca="1" si="34"/>
        <v>62206.904057706117</v>
      </c>
      <c r="AW30" s="30">
        <f t="shared" ca="1" si="34"/>
        <v>64073.111179437299</v>
      </c>
      <c r="AX30" s="30">
        <f t="shared" ca="1" si="34"/>
        <v>65995.304514820426</v>
      </c>
      <c r="AY30" s="30">
        <f t="shared" ca="1" si="34"/>
        <v>67975.163650265022</v>
      </c>
      <c r="AZ30" s="30">
        <f t="shared" ca="1" si="34"/>
        <v>70014.418559772981</v>
      </c>
      <c r="BA30" s="30">
        <f t="shared" ca="1" si="34"/>
        <v>72114.851116566191</v>
      </c>
      <c r="BB30" s="30">
        <f t="shared" ca="1" si="34"/>
        <v>74278.296650063188</v>
      </c>
      <c r="BC30" s="30">
        <f t="shared" ca="1" si="34"/>
        <v>76506.645549565088</v>
      </c>
      <c r="BD30" s="30">
        <f t="shared" ca="1" si="34"/>
        <v>78801.844916052039</v>
      </c>
      <c r="BE30" s="30">
        <f t="shared" ca="1" si="34"/>
        <v>81165.900263533607</v>
      </c>
      <c r="BF30" s="30">
        <f t="shared" ca="1" si="34"/>
        <v>83600.877271439618</v>
      </c>
      <c r="BG30" s="30">
        <f t="shared" ca="1" si="34"/>
        <v>86108.903589582798</v>
      </c>
      <c r="BH30" s="30">
        <f t="shared" ca="1" si="34"/>
        <v>88692.170697270281</v>
      </c>
      <c r="BI30" s="30">
        <f t="shared" ca="1" si="34"/>
        <v>91352.935818188402</v>
      </c>
      <c r="BJ30" s="30">
        <f t="shared" ca="1" si="34"/>
        <v>94093.523892734054</v>
      </c>
      <c r="BK30" s="30">
        <f t="shared" ca="1" si="34"/>
        <v>96916.329609516077</v>
      </c>
      <c r="BL30" s="30">
        <f t="shared" ca="1" si="34"/>
        <v>99823.819497801567</v>
      </c>
      <c r="BM30" s="30">
        <f t="shared" ca="1" si="34"/>
        <v>102818.5340827356</v>
      </c>
      <c r="BN30" s="30">
        <f t="shared" ca="1" si="34"/>
        <v>105903.09010521765</v>
      </c>
      <c r="BO30" s="30">
        <f t="shared" ca="1" si="34"/>
        <v>109080.18280837417</v>
      </c>
      <c r="BP30" s="30">
        <f t="shared" ca="1" si="34"/>
        <v>112352.58829262541</v>
      </c>
      <c r="BQ30" s="30">
        <f t="shared" ca="1" si="34"/>
        <v>115723.16594140418</v>
      </c>
      <c r="BR30" s="30">
        <f t="shared" ca="1" si="34"/>
        <v>119194.86091964631</v>
      </c>
      <c r="BS30" s="30">
        <f t="shared" ca="1" si="34"/>
        <v>122770.7067472357</v>
      </c>
      <c r="BT30" s="30">
        <f t="shared" ca="1" si="34"/>
        <v>126453.82794965277</v>
      </c>
      <c r="BU30" s="30">
        <f t="shared" ca="1" si="34"/>
        <v>130247.44278814233</v>
      </c>
      <c r="BV30" s="30">
        <f t="shared" si="34"/>
        <v>0</v>
      </c>
      <c r="BW30" s="30">
        <f t="shared" si="34"/>
        <v>0</v>
      </c>
      <c r="BX30" s="30">
        <f t="shared" si="34"/>
        <v>0</v>
      </c>
      <c r="BY30" s="30">
        <f t="shared" si="34"/>
        <v>0</v>
      </c>
      <c r="BZ30" s="30">
        <f t="shared" si="34"/>
        <v>0</v>
      </c>
      <c r="CA30" s="30">
        <f t="shared" si="34"/>
        <v>0</v>
      </c>
      <c r="CB30" s="30">
        <f t="shared" si="34"/>
        <v>0</v>
      </c>
      <c r="CC30" s="30">
        <f t="shared" si="34"/>
        <v>0</v>
      </c>
      <c r="CD30" s="30">
        <f t="shared" si="34"/>
        <v>0</v>
      </c>
      <c r="CE30" s="30">
        <f t="shared" si="34"/>
        <v>0</v>
      </c>
      <c r="CF30" s="30">
        <f t="shared" si="34"/>
        <v>0</v>
      </c>
      <c r="CG30" s="30">
        <f t="shared" si="34"/>
        <v>0</v>
      </c>
      <c r="CH30" s="30">
        <f t="shared" si="34"/>
        <v>0</v>
      </c>
      <c r="CI30" s="30">
        <f t="shared" si="34"/>
        <v>0</v>
      </c>
      <c r="CJ30" s="30">
        <f t="shared" si="34"/>
        <v>0</v>
      </c>
      <c r="CK30" s="30">
        <f t="shared" si="34"/>
        <v>0</v>
      </c>
      <c r="CL30" s="30">
        <f t="shared" si="34"/>
        <v>0</v>
      </c>
      <c r="CM30" s="30">
        <f t="shared" ref="CM30:CT30" si="35">IF(CM$5="",0,IF(CM$5=1,$S30,CL148))</f>
        <v>0</v>
      </c>
      <c r="CN30" s="30">
        <f t="shared" si="35"/>
        <v>0</v>
      </c>
      <c r="CO30" s="30">
        <f t="shared" si="35"/>
        <v>0</v>
      </c>
      <c r="CP30" s="30">
        <f t="shared" si="35"/>
        <v>0</v>
      </c>
      <c r="CQ30" s="30">
        <f t="shared" si="35"/>
        <v>0</v>
      </c>
      <c r="CR30" s="30">
        <f t="shared" si="35"/>
        <v>0</v>
      </c>
      <c r="CS30" s="30">
        <f t="shared" si="35"/>
        <v>0</v>
      </c>
      <c r="CT30" s="30">
        <f t="shared" si="35"/>
        <v>0</v>
      </c>
    </row>
    <row r="31" spans="1:98" s="27" customFormat="1" ht="12" x14ac:dyDescent="0.25">
      <c r="A31" s="26">
        <f>ROW()</f>
        <v>31</v>
      </c>
      <c r="E31" s="24"/>
      <c r="F31" s="68" t="str">
        <f t="shared" si="26"/>
        <v>АКТИВЫ</v>
      </c>
      <c r="G31" s="68" t="str">
        <f t="shared" si="9"/>
        <v>Запасы СиМ</v>
      </c>
      <c r="H31" s="68" t="str">
        <f t="shared" si="27"/>
        <v>Вн.пр-во</v>
      </c>
      <c r="I31" s="27" t="str">
        <f>BP!$F$29</f>
        <v>ЭлЭн</v>
      </c>
      <c r="P31" s="30"/>
      <c r="R31" s="24"/>
      <c r="S31" s="95"/>
      <c r="V31" s="87"/>
      <c r="W31" s="29"/>
      <c r="Z31" s="30">
        <f>IF(Z$5="",0,IF(Z$5=1,$S31,Y149))</f>
        <v>0</v>
      </c>
      <c r="AA31" s="30">
        <f t="shared" ref="AA31:CL31" ca="1" si="36">IF(AA$5="",0,IF(AA$5=1,$S31,Z149))</f>
        <v>0</v>
      </c>
      <c r="AB31" s="30">
        <f t="shared" ca="1" si="36"/>
        <v>0</v>
      </c>
      <c r="AC31" s="30">
        <f t="shared" ca="1" si="36"/>
        <v>12879.999999999998</v>
      </c>
      <c r="AD31" s="30">
        <f t="shared" ca="1" si="36"/>
        <v>26146.399999999998</v>
      </c>
      <c r="AE31" s="30">
        <f t="shared" ca="1" si="36"/>
        <v>26930.792000000001</v>
      </c>
      <c r="AF31" s="30">
        <f t="shared" ca="1" si="36"/>
        <v>27738.715759999999</v>
      </c>
      <c r="AG31" s="30">
        <f t="shared" ca="1" si="36"/>
        <v>28570.877232799994</v>
      </c>
      <c r="AH31" s="30">
        <f t="shared" ca="1" si="36"/>
        <v>29428.003549783996</v>
      </c>
      <c r="AI31" s="30">
        <f t="shared" ca="1" si="36"/>
        <v>30310.843656277513</v>
      </c>
      <c r="AJ31" s="30">
        <f t="shared" ca="1" si="36"/>
        <v>31220.168965965837</v>
      </c>
      <c r="AK31" s="30">
        <f t="shared" ca="1" si="36"/>
        <v>32156.774034944814</v>
      </c>
      <c r="AL31" s="30">
        <f t="shared" ca="1" si="36"/>
        <v>33121.477255993152</v>
      </c>
      <c r="AM31" s="30">
        <f t="shared" ca="1" si="36"/>
        <v>34115.121573672943</v>
      </c>
      <c r="AN31" s="30">
        <f t="shared" ca="1" si="36"/>
        <v>35138.575220883133</v>
      </c>
      <c r="AO31" s="30">
        <f t="shared" ca="1" si="36"/>
        <v>36192.73247750962</v>
      </c>
      <c r="AP31" s="30">
        <f t="shared" ca="1" si="36"/>
        <v>37278.514451834904</v>
      </c>
      <c r="AQ31" s="30">
        <f t="shared" ca="1" si="36"/>
        <v>38396.869885389955</v>
      </c>
      <c r="AR31" s="30">
        <f t="shared" ca="1" si="36"/>
        <v>39548.775981951665</v>
      </c>
      <c r="AS31" s="30">
        <f t="shared" ca="1" si="36"/>
        <v>40735.239261410214</v>
      </c>
      <c r="AT31" s="30">
        <f t="shared" ca="1" si="36"/>
        <v>41957.296439252517</v>
      </c>
      <c r="AU31" s="30">
        <f t="shared" ca="1" si="36"/>
        <v>43216.015332430092</v>
      </c>
      <c r="AV31" s="30">
        <f t="shared" ca="1" si="36"/>
        <v>44512.495792403002</v>
      </c>
      <c r="AW31" s="30">
        <f t="shared" ca="1" si="36"/>
        <v>45847.870666175091</v>
      </c>
      <c r="AX31" s="30">
        <f t="shared" ca="1" si="36"/>
        <v>47223.306786160334</v>
      </c>
      <c r="AY31" s="30">
        <f t="shared" ca="1" si="36"/>
        <v>48640.005989745143</v>
      </c>
      <c r="AZ31" s="30">
        <f t="shared" ca="1" si="36"/>
        <v>50099.206169437493</v>
      </c>
      <c r="BA31" s="30">
        <f t="shared" ca="1" si="36"/>
        <v>51602.182354520628</v>
      </c>
      <c r="BB31" s="30">
        <f t="shared" ca="1" si="36"/>
        <v>53150.247825156242</v>
      </c>
      <c r="BC31" s="30">
        <f t="shared" ca="1" si="36"/>
        <v>54744.755259910926</v>
      </c>
      <c r="BD31" s="30">
        <f t="shared" ca="1" si="36"/>
        <v>56387.097917708241</v>
      </c>
      <c r="BE31" s="30">
        <f t="shared" ca="1" si="36"/>
        <v>58078.710855239493</v>
      </c>
      <c r="BF31" s="30">
        <f t="shared" ca="1" si="36"/>
        <v>59821.072180896677</v>
      </c>
      <c r="BG31" s="30">
        <f t="shared" ca="1" si="36"/>
        <v>61615.704346323575</v>
      </c>
      <c r="BH31" s="30">
        <f t="shared" ca="1" si="36"/>
        <v>63464.175476713288</v>
      </c>
      <c r="BI31" s="30">
        <f t="shared" ca="1" si="36"/>
        <v>65368.100741014699</v>
      </c>
      <c r="BJ31" s="30">
        <f t="shared" ca="1" si="36"/>
        <v>67329.143763245142</v>
      </c>
      <c r="BK31" s="30">
        <f t="shared" ca="1" si="36"/>
        <v>69349.0180761425</v>
      </c>
      <c r="BL31" s="30">
        <f t="shared" ca="1" si="36"/>
        <v>71429.488618426782</v>
      </c>
      <c r="BM31" s="30">
        <f t="shared" ca="1" si="36"/>
        <v>73572.373276979575</v>
      </c>
      <c r="BN31" s="30">
        <f t="shared" ca="1" si="36"/>
        <v>75779.54447528896</v>
      </c>
      <c r="BO31" s="30">
        <f t="shared" ca="1" si="36"/>
        <v>78052.93080954763</v>
      </c>
      <c r="BP31" s="30">
        <f t="shared" ca="1" si="36"/>
        <v>80394.518733834047</v>
      </c>
      <c r="BQ31" s="30">
        <f t="shared" ca="1" si="36"/>
        <v>82806.354295849073</v>
      </c>
      <c r="BR31" s="30">
        <f t="shared" ca="1" si="36"/>
        <v>85290.544924724541</v>
      </c>
      <c r="BS31" s="30">
        <f t="shared" ca="1" si="36"/>
        <v>87849.261272466276</v>
      </c>
      <c r="BT31" s="30">
        <f t="shared" ca="1" si="36"/>
        <v>90484.739110640279</v>
      </c>
      <c r="BU31" s="30">
        <f t="shared" ca="1" si="36"/>
        <v>93199.281283959514</v>
      </c>
      <c r="BV31" s="30">
        <f t="shared" si="36"/>
        <v>0</v>
      </c>
      <c r="BW31" s="30">
        <f t="shared" si="36"/>
        <v>0</v>
      </c>
      <c r="BX31" s="30">
        <f t="shared" si="36"/>
        <v>0</v>
      </c>
      <c r="BY31" s="30">
        <f t="shared" si="36"/>
        <v>0</v>
      </c>
      <c r="BZ31" s="30">
        <f t="shared" si="36"/>
        <v>0</v>
      </c>
      <c r="CA31" s="30">
        <f t="shared" si="36"/>
        <v>0</v>
      </c>
      <c r="CB31" s="30">
        <f t="shared" si="36"/>
        <v>0</v>
      </c>
      <c r="CC31" s="30">
        <f t="shared" si="36"/>
        <v>0</v>
      </c>
      <c r="CD31" s="30">
        <f t="shared" si="36"/>
        <v>0</v>
      </c>
      <c r="CE31" s="30">
        <f t="shared" si="36"/>
        <v>0</v>
      </c>
      <c r="CF31" s="30">
        <f t="shared" si="36"/>
        <v>0</v>
      </c>
      <c r="CG31" s="30">
        <f t="shared" si="36"/>
        <v>0</v>
      </c>
      <c r="CH31" s="30">
        <f t="shared" si="36"/>
        <v>0</v>
      </c>
      <c r="CI31" s="30">
        <f t="shared" si="36"/>
        <v>0</v>
      </c>
      <c r="CJ31" s="30">
        <f t="shared" si="36"/>
        <v>0</v>
      </c>
      <c r="CK31" s="30">
        <f t="shared" si="36"/>
        <v>0</v>
      </c>
      <c r="CL31" s="30">
        <f t="shared" si="36"/>
        <v>0</v>
      </c>
      <c r="CM31" s="30">
        <f t="shared" ref="CM31:CT31" si="37">IF(CM$5="",0,IF(CM$5=1,$S31,CL149))</f>
        <v>0</v>
      </c>
      <c r="CN31" s="30">
        <f t="shared" si="37"/>
        <v>0</v>
      </c>
      <c r="CO31" s="30">
        <f t="shared" si="37"/>
        <v>0</v>
      </c>
      <c r="CP31" s="30">
        <f t="shared" si="37"/>
        <v>0</v>
      </c>
      <c r="CQ31" s="30">
        <f t="shared" si="37"/>
        <v>0</v>
      </c>
      <c r="CR31" s="30">
        <f t="shared" si="37"/>
        <v>0</v>
      </c>
      <c r="CS31" s="30">
        <f t="shared" si="37"/>
        <v>0</v>
      </c>
      <c r="CT31" s="30">
        <f t="shared" si="37"/>
        <v>0</v>
      </c>
    </row>
    <row r="32" spans="1:98" s="2" customFormat="1" ht="10.199999999999999" x14ac:dyDescent="0.2">
      <c r="A32" s="11">
        <f>ROW()</f>
        <v>32</v>
      </c>
      <c r="E32" s="23" t="str">
        <f>Lists!$N$9</f>
        <v>пустая строка</v>
      </c>
      <c r="P32" s="3"/>
      <c r="R32" s="23"/>
      <c r="S32" s="3"/>
      <c r="V32" s="76"/>
      <c r="W32" s="5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s="27" customFormat="1" ht="12" x14ac:dyDescent="0.25">
      <c r="A33" s="26">
        <f>ROW()</f>
        <v>33</v>
      </c>
      <c r="E33" s="24"/>
      <c r="F33" s="68" t="str">
        <f>$F$127</f>
        <v>АКТИВЫ</v>
      </c>
      <c r="G33" s="68" t="str">
        <f t="shared" si="9"/>
        <v>Запасы СиМ</v>
      </c>
      <c r="H33" s="31" t="str">
        <f>$H$151</f>
        <v>Цех-2</v>
      </c>
      <c r="P33" s="30"/>
      <c r="R33" s="24"/>
      <c r="S33" s="30"/>
      <c r="V33" s="87"/>
      <c r="W33" s="29"/>
      <c r="Z33" s="30">
        <f>SUM(Z34:Z43)</f>
        <v>0</v>
      </c>
      <c r="AA33" s="30">
        <f t="shared" ref="AA33:CL33" ca="1" si="38">SUM(AA34:AA43)</f>
        <v>0</v>
      </c>
      <c r="AB33" s="30">
        <f t="shared" ca="1" si="38"/>
        <v>0</v>
      </c>
      <c r="AC33" s="30">
        <f t="shared" ca="1" si="38"/>
        <v>0</v>
      </c>
      <c r="AD33" s="30">
        <f t="shared" ca="1" si="38"/>
        <v>0</v>
      </c>
      <c r="AE33" s="30">
        <f t="shared" ca="1" si="38"/>
        <v>2097400</v>
      </c>
      <c r="AF33" s="30">
        <f t="shared" ca="1" si="38"/>
        <v>2160322</v>
      </c>
      <c r="AG33" s="30">
        <f t="shared" ca="1" si="38"/>
        <v>2225131.66</v>
      </c>
      <c r="AH33" s="30">
        <f t="shared" ca="1" si="38"/>
        <v>2291885.6098000007</v>
      </c>
      <c r="AI33" s="30">
        <f t="shared" ca="1" si="38"/>
        <v>2360642.1780940006</v>
      </c>
      <c r="AJ33" s="30">
        <f t="shared" ca="1" si="38"/>
        <v>2431461.4434368201</v>
      </c>
      <c r="AK33" s="30">
        <f t="shared" ca="1" si="38"/>
        <v>2504405.2867399249</v>
      </c>
      <c r="AL33" s="30">
        <f t="shared" ca="1" si="38"/>
        <v>2579537.445342123</v>
      </c>
      <c r="AM33" s="30">
        <f t="shared" ca="1" si="38"/>
        <v>2656923.5687023862</v>
      </c>
      <c r="AN33" s="30">
        <f t="shared" ca="1" si="38"/>
        <v>2736631.2757634581</v>
      </c>
      <c r="AO33" s="30">
        <f t="shared" ca="1" si="38"/>
        <v>2818730.2140363613</v>
      </c>
      <c r="AP33" s="30">
        <f t="shared" ca="1" si="38"/>
        <v>2903292.1204574523</v>
      </c>
      <c r="AQ33" s="30">
        <f t="shared" ca="1" si="38"/>
        <v>2990390.8840711759</v>
      </c>
      <c r="AR33" s="30">
        <f t="shared" ca="1" si="38"/>
        <v>3080102.6105933115</v>
      </c>
      <c r="AS33" s="30">
        <f t="shared" ca="1" si="38"/>
        <v>3172505.6889111111</v>
      </c>
      <c r="AT33" s="30">
        <f t="shared" ca="1" si="38"/>
        <v>3267680.8595784446</v>
      </c>
      <c r="AU33" s="30">
        <f t="shared" ca="1" si="38"/>
        <v>3365711.2853657976</v>
      </c>
      <c r="AV33" s="30">
        <f t="shared" ca="1" si="38"/>
        <v>3466682.6239267723</v>
      </c>
      <c r="AW33" s="30">
        <f t="shared" ca="1" si="38"/>
        <v>3570683.1026445753</v>
      </c>
      <c r="AX33" s="30">
        <f t="shared" ca="1" si="38"/>
        <v>3677803.5957239131</v>
      </c>
      <c r="AY33" s="30">
        <f t="shared" ca="1" si="38"/>
        <v>3788137.7035956299</v>
      </c>
      <c r="AZ33" s="30">
        <f t="shared" ca="1" si="38"/>
        <v>3901781.8347034985</v>
      </c>
      <c r="BA33" s="30">
        <f t="shared" ca="1" si="38"/>
        <v>4018835.2897446044</v>
      </c>
      <c r="BB33" s="30">
        <f t="shared" ca="1" si="38"/>
        <v>4139400.3484369423</v>
      </c>
      <c r="BC33" s="30">
        <f t="shared" ca="1" si="38"/>
        <v>4263582.3588900501</v>
      </c>
      <c r="BD33" s="30">
        <f t="shared" ca="1" si="38"/>
        <v>4391489.8296567537</v>
      </c>
      <c r="BE33" s="30">
        <f t="shared" ca="1" si="38"/>
        <v>4523234.5245464556</v>
      </c>
      <c r="BF33" s="30">
        <f t="shared" ca="1" si="38"/>
        <v>4658931.5602828497</v>
      </c>
      <c r="BG33" s="30">
        <f t="shared" ca="1" si="38"/>
        <v>4798699.5070913341</v>
      </c>
      <c r="BH33" s="30">
        <f t="shared" ca="1" si="38"/>
        <v>4942660.4923040746</v>
      </c>
      <c r="BI33" s="30">
        <f t="shared" ca="1" si="38"/>
        <v>5090940.3070731983</v>
      </c>
      <c r="BJ33" s="30">
        <f t="shared" ca="1" si="38"/>
        <v>5243668.5162853943</v>
      </c>
      <c r="BK33" s="30">
        <f t="shared" ca="1" si="38"/>
        <v>5400978.5717739565</v>
      </c>
      <c r="BL33" s="30">
        <f t="shared" ca="1" si="38"/>
        <v>5563007.9289271748</v>
      </c>
      <c r="BM33" s="30">
        <f t="shared" ca="1" si="38"/>
        <v>5729898.1667949902</v>
      </c>
      <c r="BN33" s="30">
        <f t="shared" ca="1" si="38"/>
        <v>5901795.1117988406</v>
      </c>
      <c r="BO33" s="30">
        <f t="shared" ca="1" si="38"/>
        <v>6078848.9651528047</v>
      </c>
      <c r="BP33" s="30">
        <f t="shared" ca="1" si="38"/>
        <v>6261214.4341073902</v>
      </c>
      <c r="BQ33" s="30">
        <f t="shared" ca="1" si="38"/>
        <v>6449050.867130612</v>
      </c>
      <c r="BR33" s="30">
        <f t="shared" ca="1" si="38"/>
        <v>6642522.3931445293</v>
      </c>
      <c r="BS33" s="30">
        <f t="shared" ca="1" si="38"/>
        <v>6841798.0649388675</v>
      </c>
      <c r="BT33" s="30">
        <f t="shared" ca="1" si="38"/>
        <v>7047052.0068870317</v>
      </c>
      <c r="BU33" s="30">
        <f t="shared" ca="1" si="38"/>
        <v>7258463.5670936434</v>
      </c>
      <c r="BV33" s="30">
        <f t="shared" si="38"/>
        <v>0</v>
      </c>
      <c r="BW33" s="30">
        <f t="shared" si="38"/>
        <v>0</v>
      </c>
      <c r="BX33" s="30">
        <f t="shared" si="38"/>
        <v>0</v>
      </c>
      <c r="BY33" s="30">
        <f t="shared" si="38"/>
        <v>0</v>
      </c>
      <c r="BZ33" s="30">
        <f t="shared" si="38"/>
        <v>0</v>
      </c>
      <c r="CA33" s="30">
        <f t="shared" si="38"/>
        <v>0</v>
      </c>
      <c r="CB33" s="30">
        <f t="shared" si="38"/>
        <v>0</v>
      </c>
      <c r="CC33" s="30">
        <f t="shared" si="38"/>
        <v>0</v>
      </c>
      <c r="CD33" s="30">
        <f t="shared" si="38"/>
        <v>0</v>
      </c>
      <c r="CE33" s="30">
        <f t="shared" si="38"/>
        <v>0</v>
      </c>
      <c r="CF33" s="30">
        <f t="shared" si="38"/>
        <v>0</v>
      </c>
      <c r="CG33" s="30">
        <f t="shared" si="38"/>
        <v>0</v>
      </c>
      <c r="CH33" s="30">
        <f t="shared" si="38"/>
        <v>0</v>
      </c>
      <c r="CI33" s="30">
        <f t="shared" si="38"/>
        <v>0</v>
      </c>
      <c r="CJ33" s="30">
        <f t="shared" si="38"/>
        <v>0</v>
      </c>
      <c r="CK33" s="30">
        <f t="shared" si="38"/>
        <v>0</v>
      </c>
      <c r="CL33" s="30">
        <f t="shared" si="38"/>
        <v>0</v>
      </c>
      <c r="CM33" s="30">
        <f t="shared" ref="CM33:CT33" si="39">SUM(CM34:CM43)</f>
        <v>0</v>
      </c>
      <c r="CN33" s="30">
        <f t="shared" si="39"/>
        <v>0</v>
      </c>
      <c r="CO33" s="30">
        <f t="shared" si="39"/>
        <v>0</v>
      </c>
      <c r="CP33" s="30">
        <f t="shared" si="39"/>
        <v>0</v>
      </c>
      <c r="CQ33" s="30">
        <f t="shared" si="39"/>
        <v>0</v>
      </c>
      <c r="CR33" s="30">
        <f t="shared" si="39"/>
        <v>0</v>
      </c>
      <c r="CS33" s="30">
        <f t="shared" si="39"/>
        <v>0</v>
      </c>
      <c r="CT33" s="30">
        <f t="shared" si="39"/>
        <v>0</v>
      </c>
    </row>
    <row r="34" spans="1:98" s="27" customFormat="1" ht="12" x14ac:dyDescent="0.25">
      <c r="A34" s="26">
        <f>ROW()</f>
        <v>34</v>
      </c>
      <c r="E34" s="24"/>
      <c r="F34" s="68" t="str">
        <f>$F$127</f>
        <v>АКТИВЫ</v>
      </c>
      <c r="G34" s="68" t="str">
        <f t="shared" si="9"/>
        <v>Запасы СиМ</v>
      </c>
      <c r="H34" s="68" t="str">
        <f>$H$151</f>
        <v>Цех-2</v>
      </c>
      <c r="I34" s="27" t="str">
        <f>BP!$F$21</f>
        <v>Основа</v>
      </c>
      <c r="P34" s="30"/>
      <c r="R34" s="24"/>
      <c r="S34" s="95"/>
      <c r="V34" s="87"/>
      <c r="W34" s="29"/>
      <c r="Z34" s="30">
        <f>IF(Z$5="",0,IF(Z$5=1,$S34,Y152))</f>
        <v>0</v>
      </c>
      <c r="AA34" s="30">
        <f t="shared" ref="AA34:CL34" ca="1" si="40">IF(AA$5="",0,IF(AA$5=1,$S34,Z152))</f>
        <v>0</v>
      </c>
      <c r="AB34" s="30">
        <f t="shared" ca="1" si="40"/>
        <v>0</v>
      </c>
      <c r="AC34" s="30">
        <f t="shared" ca="1" si="40"/>
        <v>0</v>
      </c>
      <c r="AD34" s="30">
        <f t="shared" ca="1" si="40"/>
        <v>0</v>
      </c>
      <c r="AE34" s="30">
        <f t="shared" ca="1" si="40"/>
        <v>420000</v>
      </c>
      <c r="AF34" s="30">
        <f t="shared" ca="1" si="40"/>
        <v>432600</v>
      </c>
      <c r="AG34" s="30">
        <f t="shared" ca="1" si="40"/>
        <v>445578</v>
      </c>
      <c r="AH34" s="30">
        <f t="shared" ca="1" si="40"/>
        <v>458945.34</v>
      </c>
      <c r="AI34" s="30">
        <f t="shared" ca="1" si="40"/>
        <v>472713.70020000002</v>
      </c>
      <c r="AJ34" s="30">
        <f t="shared" ca="1" si="40"/>
        <v>486895.11120600003</v>
      </c>
      <c r="AK34" s="30">
        <f t="shared" ca="1" si="40"/>
        <v>501501.96454217995</v>
      </c>
      <c r="AL34" s="30">
        <f t="shared" ca="1" si="40"/>
        <v>516547.02347844536</v>
      </c>
      <c r="AM34" s="30">
        <f t="shared" ca="1" si="40"/>
        <v>532043.43418279861</v>
      </c>
      <c r="AN34" s="30">
        <f t="shared" ca="1" si="40"/>
        <v>548004.73720828269</v>
      </c>
      <c r="AO34" s="30">
        <f t="shared" ca="1" si="40"/>
        <v>564444.87932453118</v>
      </c>
      <c r="AP34" s="30">
        <f t="shared" ca="1" si="40"/>
        <v>581378.22570426704</v>
      </c>
      <c r="AQ34" s="30">
        <f t="shared" ca="1" si="40"/>
        <v>598819.57247539505</v>
      </c>
      <c r="AR34" s="30">
        <f t="shared" ca="1" si="40"/>
        <v>616784.15964965697</v>
      </c>
      <c r="AS34" s="30">
        <f t="shared" ca="1" si="40"/>
        <v>635287.68443914689</v>
      </c>
      <c r="AT34" s="30">
        <f t="shared" ca="1" si="40"/>
        <v>654346.3149723215</v>
      </c>
      <c r="AU34" s="30">
        <f t="shared" ca="1" si="40"/>
        <v>673976.70442149101</v>
      </c>
      <c r="AV34" s="30">
        <f t="shared" ca="1" si="40"/>
        <v>694196.00555413577</v>
      </c>
      <c r="AW34" s="30">
        <f t="shared" ca="1" si="40"/>
        <v>715021.88572075975</v>
      </c>
      <c r="AX34" s="30">
        <f t="shared" ca="1" si="40"/>
        <v>736472.54229238257</v>
      </c>
      <c r="AY34" s="30">
        <f t="shared" ca="1" si="40"/>
        <v>758566.71856115421</v>
      </c>
      <c r="AZ34" s="30">
        <f t="shared" ca="1" si="40"/>
        <v>781323.72011798865</v>
      </c>
      <c r="BA34" s="30">
        <f t="shared" ca="1" si="40"/>
        <v>804763.43172152829</v>
      </c>
      <c r="BB34" s="30">
        <f t="shared" ca="1" si="40"/>
        <v>828906.33467317419</v>
      </c>
      <c r="BC34" s="30">
        <f t="shared" ca="1" si="40"/>
        <v>853773.52471336932</v>
      </c>
      <c r="BD34" s="30">
        <f t="shared" ca="1" si="40"/>
        <v>879386.7304547705</v>
      </c>
      <c r="BE34" s="30">
        <f t="shared" ca="1" si="40"/>
        <v>905768.33236841345</v>
      </c>
      <c r="BF34" s="30">
        <f t="shared" ca="1" si="40"/>
        <v>932941.3823394659</v>
      </c>
      <c r="BG34" s="30">
        <f t="shared" ca="1" si="40"/>
        <v>960929.62380964996</v>
      </c>
      <c r="BH34" s="30">
        <f t="shared" ca="1" si="40"/>
        <v>989757.5125239396</v>
      </c>
      <c r="BI34" s="30">
        <f t="shared" ca="1" si="40"/>
        <v>1019450.2378996578</v>
      </c>
      <c r="BJ34" s="30">
        <f t="shared" ca="1" si="40"/>
        <v>1050033.7450366477</v>
      </c>
      <c r="BK34" s="30">
        <f t="shared" ca="1" si="40"/>
        <v>1081534.7573877468</v>
      </c>
      <c r="BL34" s="30">
        <f t="shared" ca="1" si="40"/>
        <v>1113980.8001093792</v>
      </c>
      <c r="BM34" s="30">
        <f t="shared" ca="1" si="40"/>
        <v>1147400.2241126609</v>
      </c>
      <c r="BN34" s="30">
        <f t="shared" ca="1" si="40"/>
        <v>1181822.2308360408</v>
      </c>
      <c r="BO34" s="30">
        <f t="shared" ca="1" si="40"/>
        <v>1217276.8977611221</v>
      </c>
      <c r="BP34" s="30">
        <f t="shared" ca="1" si="40"/>
        <v>1253795.2046939558</v>
      </c>
      <c r="BQ34" s="30">
        <f t="shared" ca="1" si="40"/>
        <v>1291409.0608347745</v>
      </c>
      <c r="BR34" s="30">
        <f t="shared" ca="1" si="40"/>
        <v>1330151.3326598178</v>
      </c>
      <c r="BS34" s="30">
        <f t="shared" ca="1" si="40"/>
        <v>1370055.8726396125</v>
      </c>
      <c r="BT34" s="30">
        <f t="shared" ca="1" si="40"/>
        <v>1411157.5488188011</v>
      </c>
      <c r="BU34" s="30">
        <f t="shared" ca="1" si="40"/>
        <v>1453492.275283365</v>
      </c>
      <c r="BV34" s="30">
        <f t="shared" si="40"/>
        <v>0</v>
      </c>
      <c r="BW34" s="30">
        <f t="shared" si="40"/>
        <v>0</v>
      </c>
      <c r="BX34" s="30">
        <f t="shared" si="40"/>
        <v>0</v>
      </c>
      <c r="BY34" s="30">
        <f t="shared" si="40"/>
        <v>0</v>
      </c>
      <c r="BZ34" s="30">
        <f t="shared" si="40"/>
        <v>0</v>
      </c>
      <c r="CA34" s="30">
        <f t="shared" si="40"/>
        <v>0</v>
      </c>
      <c r="CB34" s="30">
        <f t="shared" si="40"/>
        <v>0</v>
      </c>
      <c r="CC34" s="30">
        <f t="shared" si="40"/>
        <v>0</v>
      </c>
      <c r="CD34" s="30">
        <f t="shared" si="40"/>
        <v>0</v>
      </c>
      <c r="CE34" s="30">
        <f t="shared" si="40"/>
        <v>0</v>
      </c>
      <c r="CF34" s="30">
        <f t="shared" si="40"/>
        <v>0</v>
      </c>
      <c r="CG34" s="30">
        <f t="shared" si="40"/>
        <v>0</v>
      </c>
      <c r="CH34" s="30">
        <f t="shared" si="40"/>
        <v>0</v>
      </c>
      <c r="CI34" s="30">
        <f t="shared" si="40"/>
        <v>0</v>
      </c>
      <c r="CJ34" s="30">
        <f t="shared" si="40"/>
        <v>0</v>
      </c>
      <c r="CK34" s="30">
        <f t="shared" si="40"/>
        <v>0</v>
      </c>
      <c r="CL34" s="30">
        <f t="shared" si="40"/>
        <v>0</v>
      </c>
      <c r="CM34" s="30">
        <f t="shared" ref="CM34:CT34" si="41">IF(CM$5="",0,IF(CM$5=1,$S34,CL152))</f>
        <v>0</v>
      </c>
      <c r="CN34" s="30">
        <f t="shared" si="41"/>
        <v>0</v>
      </c>
      <c r="CO34" s="30">
        <f t="shared" si="41"/>
        <v>0</v>
      </c>
      <c r="CP34" s="30">
        <f t="shared" si="41"/>
        <v>0</v>
      </c>
      <c r="CQ34" s="30">
        <f t="shared" si="41"/>
        <v>0</v>
      </c>
      <c r="CR34" s="30">
        <f t="shared" si="41"/>
        <v>0</v>
      </c>
      <c r="CS34" s="30">
        <f t="shared" si="41"/>
        <v>0</v>
      </c>
      <c r="CT34" s="30">
        <f t="shared" si="41"/>
        <v>0</v>
      </c>
    </row>
    <row r="35" spans="1:98" s="27" customFormat="1" ht="12" x14ac:dyDescent="0.25">
      <c r="A35" s="26">
        <f>ROW()</f>
        <v>35</v>
      </c>
      <c r="E35" s="24"/>
      <c r="F35" s="68" t="str">
        <f t="shared" ref="F35:F42" si="42">$F$127</f>
        <v>АКТИВЫ</v>
      </c>
      <c r="G35" s="68" t="str">
        <f t="shared" si="9"/>
        <v>Запасы СиМ</v>
      </c>
      <c r="H35" s="68" t="str">
        <f t="shared" ref="H35:H42" si="43">$H$151</f>
        <v>Цех-2</v>
      </c>
      <c r="I35" s="27" t="str">
        <f>BP!$F$22</f>
        <v>Сырье</v>
      </c>
      <c r="P35" s="30"/>
      <c r="R35" s="24"/>
      <c r="S35" s="95"/>
      <c r="V35" s="87"/>
      <c r="W35" s="29"/>
      <c r="Z35" s="30">
        <f>IF(Z$5="",0,IF(Z$5=1,$S35,Y153))</f>
        <v>0</v>
      </c>
      <c r="AA35" s="30">
        <f t="shared" ref="AA35:CL35" ca="1" si="44">IF(AA$5="",0,IF(AA$5=1,$S35,Z153))</f>
        <v>0</v>
      </c>
      <c r="AB35" s="30">
        <f t="shared" ca="1" si="44"/>
        <v>0</v>
      </c>
      <c r="AC35" s="30">
        <f t="shared" ca="1" si="44"/>
        <v>0</v>
      </c>
      <c r="AD35" s="30">
        <f t="shared" ca="1" si="44"/>
        <v>0</v>
      </c>
      <c r="AE35" s="30">
        <f t="shared" ca="1" si="44"/>
        <v>48000</v>
      </c>
      <c r="AF35" s="30">
        <f t="shared" ca="1" si="44"/>
        <v>49440</v>
      </c>
      <c r="AG35" s="30">
        <f t="shared" ca="1" si="44"/>
        <v>50923.200000000012</v>
      </c>
      <c r="AH35" s="30">
        <f t="shared" ca="1" si="44"/>
        <v>52450.896000000015</v>
      </c>
      <c r="AI35" s="30">
        <f t="shared" ca="1" si="44"/>
        <v>54024.422879999998</v>
      </c>
      <c r="AJ35" s="30">
        <f t="shared" ca="1" si="44"/>
        <v>55645.155566400004</v>
      </c>
      <c r="AK35" s="30">
        <f t="shared" ca="1" si="44"/>
        <v>57314.510233392008</v>
      </c>
      <c r="AL35" s="30">
        <f t="shared" ca="1" si="44"/>
        <v>59033.945540393775</v>
      </c>
      <c r="AM35" s="30">
        <f t="shared" ca="1" si="44"/>
        <v>60804.963906605582</v>
      </c>
      <c r="AN35" s="30">
        <f t="shared" ca="1" si="44"/>
        <v>62629.112823803749</v>
      </c>
      <c r="AO35" s="30">
        <f t="shared" ca="1" si="44"/>
        <v>64507.986208517861</v>
      </c>
      <c r="AP35" s="30">
        <f t="shared" ca="1" si="44"/>
        <v>66443.225794773403</v>
      </c>
      <c r="AQ35" s="30">
        <f t="shared" ca="1" si="44"/>
        <v>68436.52256861658</v>
      </c>
      <c r="AR35" s="30">
        <f t="shared" ca="1" si="44"/>
        <v>70489.618245675068</v>
      </c>
      <c r="AS35" s="30">
        <f t="shared" ca="1" si="44"/>
        <v>72604.306793045325</v>
      </c>
      <c r="AT35" s="30">
        <f t="shared" ca="1" si="44"/>
        <v>74782.435996836706</v>
      </c>
      <c r="AU35" s="30">
        <f t="shared" ca="1" si="44"/>
        <v>77025.909076741809</v>
      </c>
      <c r="AV35" s="30">
        <f t="shared" ca="1" si="44"/>
        <v>79336.686349044074</v>
      </c>
      <c r="AW35" s="30">
        <f t="shared" ca="1" si="44"/>
        <v>81716.786939515383</v>
      </c>
      <c r="AX35" s="30">
        <f t="shared" ca="1" si="44"/>
        <v>84168.290547700861</v>
      </c>
      <c r="AY35" s="30">
        <f t="shared" ca="1" si="44"/>
        <v>86693.339264131893</v>
      </c>
      <c r="AZ35" s="30">
        <f t="shared" ca="1" si="44"/>
        <v>89294.139442055835</v>
      </c>
      <c r="BA35" s="30">
        <f t="shared" ca="1" si="44"/>
        <v>91972.963625317527</v>
      </c>
      <c r="BB35" s="30">
        <f t="shared" ca="1" si="44"/>
        <v>94732.152534077075</v>
      </c>
      <c r="BC35" s="30">
        <f t="shared" ca="1" si="44"/>
        <v>97574.117110099396</v>
      </c>
      <c r="BD35" s="30">
        <f t="shared" ca="1" si="44"/>
        <v>100501.3406234024</v>
      </c>
      <c r="BE35" s="30">
        <f t="shared" ca="1" si="44"/>
        <v>103516.38084210444</v>
      </c>
      <c r="BF35" s="30">
        <f t="shared" ca="1" si="44"/>
        <v>106621.87226736758</v>
      </c>
      <c r="BG35" s="30">
        <f t="shared" ca="1" si="44"/>
        <v>109820.52843538861</v>
      </c>
      <c r="BH35" s="30">
        <f t="shared" ca="1" si="44"/>
        <v>113115.14428845028</v>
      </c>
      <c r="BI35" s="30">
        <f t="shared" ca="1" si="44"/>
        <v>116508.59861710378</v>
      </c>
      <c r="BJ35" s="30">
        <f t="shared" ca="1" si="44"/>
        <v>120003.85657561693</v>
      </c>
      <c r="BK35" s="30">
        <f t="shared" ca="1" si="44"/>
        <v>123603.97227288544</v>
      </c>
      <c r="BL35" s="30">
        <f t="shared" ca="1" si="44"/>
        <v>127312.091441072</v>
      </c>
      <c r="BM35" s="30">
        <f t="shared" ca="1" si="44"/>
        <v>131131.45418430417</v>
      </c>
      <c r="BN35" s="30">
        <f t="shared" ca="1" si="44"/>
        <v>135065.39780983326</v>
      </c>
      <c r="BO35" s="30">
        <f t="shared" ca="1" si="44"/>
        <v>139117.35974412828</v>
      </c>
      <c r="BP35" s="30">
        <f t="shared" ca="1" si="44"/>
        <v>143290.88053645208</v>
      </c>
      <c r="BQ35" s="30">
        <f t="shared" ca="1" si="44"/>
        <v>147589.60695254564</v>
      </c>
      <c r="BR35" s="30">
        <f t="shared" ca="1" si="44"/>
        <v>152017.29516112199</v>
      </c>
      <c r="BS35" s="30">
        <f t="shared" ca="1" si="44"/>
        <v>156577.81401595566</v>
      </c>
      <c r="BT35" s="30">
        <f t="shared" ca="1" si="44"/>
        <v>161275.14843643433</v>
      </c>
      <c r="BU35" s="30">
        <f t="shared" ca="1" si="44"/>
        <v>166113.40288952738</v>
      </c>
      <c r="BV35" s="30">
        <f t="shared" si="44"/>
        <v>0</v>
      </c>
      <c r="BW35" s="30">
        <f t="shared" si="44"/>
        <v>0</v>
      </c>
      <c r="BX35" s="30">
        <f t="shared" si="44"/>
        <v>0</v>
      </c>
      <c r="BY35" s="30">
        <f t="shared" si="44"/>
        <v>0</v>
      </c>
      <c r="BZ35" s="30">
        <f t="shared" si="44"/>
        <v>0</v>
      </c>
      <c r="CA35" s="30">
        <f t="shared" si="44"/>
        <v>0</v>
      </c>
      <c r="CB35" s="30">
        <f t="shared" si="44"/>
        <v>0</v>
      </c>
      <c r="CC35" s="30">
        <f t="shared" si="44"/>
        <v>0</v>
      </c>
      <c r="CD35" s="30">
        <f t="shared" si="44"/>
        <v>0</v>
      </c>
      <c r="CE35" s="30">
        <f t="shared" si="44"/>
        <v>0</v>
      </c>
      <c r="CF35" s="30">
        <f t="shared" si="44"/>
        <v>0</v>
      </c>
      <c r="CG35" s="30">
        <f t="shared" si="44"/>
        <v>0</v>
      </c>
      <c r="CH35" s="30">
        <f t="shared" si="44"/>
        <v>0</v>
      </c>
      <c r="CI35" s="30">
        <f t="shared" si="44"/>
        <v>0</v>
      </c>
      <c r="CJ35" s="30">
        <f t="shared" si="44"/>
        <v>0</v>
      </c>
      <c r="CK35" s="30">
        <f t="shared" si="44"/>
        <v>0</v>
      </c>
      <c r="CL35" s="30">
        <f t="shared" si="44"/>
        <v>0</v>
      </c>
      <c r="CM35" s="30">
        <f t="shared" ref="CM35:CT35" si="45">IF(CM$5="",0,IF(CM$5=1,$S35,CL153))</f>
        <v>0</v>
      </c>
      <c r="CN35" s="30">
        <f t="shared" si="45"/>
        <v>0</v>
      </c>
      <c r="CO35" s="30">
        <f t="shared" si="45"/>
        <v>0</v>
      </c>
      <c r="CP35" s="30">
        <f t="shared" si="45"/>
        <v>0</v>
      </c>
      <c r="CQ35" s="30">
        <f t="shared" si="45"/>
        <v>0</v>
      </c>
      <c r="CR35" s="30">
        <f t="shared" si="45"/>
        <v>0</v>
      </c>
      <c r="CS35" s="30">
        <f t="shared" si="45"/>
        <v>0</v>
      </c>
      <c r="CT35" s="30">
        <f t="shared" si="45"/>
        <v>0</v>
      </c>
    </row>
    <row r="36" spans="1:98" s="27" customFormat="1" ht="12" x14ac:dyDescent="0.25">
      <c r="A36" s="26">
        <f>ROW()</f>
        <v>36</v>
      </c>
      <c r="E36" s="24"/>
      <c r="F36" s="68" t="str">
        <f t="shared" si="42"/>
        <v>АКТИВЫ</v>
      </c>
      <c r="G36" s="68" t="str">
        <f t="shared" si="9"/>
        <v>Запасы СиМ</v>
      </c>
      <c r="H36" s="68" t="str">
        <f t="shared" si="43"/>
        <v>Цех-2</v>
      </c>
      <c r="I36" s="27" t="str">
        <f>BP!$F$23</f>
        <v>Материал</v>
      </c>
      <c r="P36" s="30"/>
      <c r="R36" s="24"/>
      <c r="S36" s="95"/>
      <c r="V36" s="87"/>
      <c r="W36" s="29"/>
      <c r="Z36" s="30">
        <f>IF(Z$5="",0,IF(Z$5=1,$S36,Y154))</f>
        <v>0</v>
      </c>
      <c r="AA36" s="30">
        <f t="shared" ref="AA36:CL36" ca="1" si="46">IF(AA$5="",0,IF(AA$5=1,$S36,Z154))</f>
        <v>0</v>
      </c>
      <c r="AB36" s="30">
        <f t="shared" ca="1" si="46"/>
        <v>0</v>
      </c>
      <c r="AC36" s="30">
        <f t="shared" ca="1" si="46"/>
        <v>0</v>
      </c>
      <c r="AD36" s="30">
        <f t="shared" ca="1" si="46"/>
        <v>0</v>
      </c>
      <c r="AE36" s="30">
        <f t="shared" ca="1" si="46"/>
        <v>56000</v>
      </c>
      <c r="AF36" s="30">
        <f t="shared" ca="1" si="46"/>
        <v>57680</v>
      </c>
      <c r="AG36" s="30">
        <f t="shared" ca="1" si="46"/>
        <v>59410.400000000009</v>
      </c>
      <c r="AH36" s="30">
        <f t="shared" ca="1" si="46"/>
        <v>61192.712000000014</v>
      </c>
      <c r="AI36" s="30">
        <f t="shared" ca="1" si="46"/>
        <v>63028.493360000015</v>
      </c>
      <c r="AJ36" s="30">
        <f t="shared" ca="1" si="46"/>
        <v>64919.348160800022</v>
      </c>
      <c r="AK36" s="30">
        <f t="shared" ca="1" si="46"/>
        <v>66866.928605624038</v>
      </c>
      <c r="AL36" s="30">
        <f t="shared" ca="1" si="46"/>
        <v>68872.93646379275</v>
      </c>
      <c r="AM36" s="30">
        <f t="shared" ca="1" si="46"/>
        <v>70939.124557706542</v>
      </c>
      <c r="AN36" s="30">
        <f t="shared" ca="1" si="46"/>
        <v>73067.298294437715</v>
      </c>
      <c r="AO36" s="30">
        <f t="shared" ca="1" si="46"/>
        <v>75259.317243270867</v>
      </c>
      <c r="AP36" s="30">
        <f t="shared" ca="1" si="46"/>
        <v>77517.096760568995</v>
      </c>
      <c r="AQ36" s="30">
        <f t="shared" ca="1" si="46"/>
        <v>79842.609663386072</v>
      </c>
      <c r="AR36" s="30">
        <f t="shared" ca="1" si="46"/>
        <v>82237.887953287674</v>
      </c>
      <c r="AS36" s="30">
        <f t="shared" ca="1" si="46"/>
        <v>84705.024591886307</v>
      </c>
      <c r="AT36" s="30">
        <f t="shared" ca="1" si="46"/>
        <v>87246.175329642909</v>
      </c>
      <c r="AU36" s="30">
        <f t="shared" ca="1" si="46"/>
        <v>89863.560589532179</v>
      </c>
      <c r="AV36" s="30">
        <f t="shared" ca="1" si="46"/>
        <v>92559.467407218122</v>
      </c>
      <c r="AW36" s="30">
        <f t="shared" ca="1" si="46"/>
        <v>95336.251429434662</v>
      </c>
      <c r="AX36" s="30">
        <f t="shared" ca="1" si="46"/>
        <v>98196.33897231771</v>
      </c>
      <c r="AY36" s="30">
        <f t="shared" ca="1" si="46"/>
        <v>101142.22914148722</v>
      </c>
      <c r="AZ36" s="30">
        <f t="shared" ca="1" si="46"/>
        <v>104176.49601573183</v>
      </c>
      <c r="BA36" s="30">
        <f t="shared" ca="1" si="46"/>
        <v>107301.79089620379</v>
      </c>
      <c r="BB36" s="30">
        <f t="shared" ca="1" si="46"/>
        <v>110520.84462308991</v>
      </c>
      <c r="BC36" s="30">
        <f t="shared" ca="1" si="46"/>
        <v>113836.46996178263</v>
      </c>
      <c r="BD36" s="30">
        <f t="shared" ca="1" si="46"/>
        <v>117251.5640606361</v>
      </c>
      <c r="BE36" s="30">
        <f t="shared" ca="1" si="46"/>
        <v>120769.11098245518</v>
      </c>
      <c r="BF36" s="30">
        <f t="shared" ca="1" si="46"/>
        <v>124392.18431192882</v>
      </c>
      <c r="BG36" s="30">
        <f t="shared" ca="1" si="46"/>
        <v>128123.9498412867</v>
      </c>
      <c r="BH36" s="30">
        <f t="shared" ca="1" si="46"/>
        <v>131967.66833652527</v>
      </c>
      <c r="BI36" s="30">
        <f t="shared" ca="1" si="46"/>
        <v>135926.69838662105</v>
      </c>
      <c r="BJ36" s="30">
        <f t="shared" ca="1" si="46"/>
        <v>140004.49933821964</v>
      </c>
      <c r="BK36" s="30">
        <f t="shared" ca="1" si="46"/>
        <v>144204.63431836624</v>
      </c>
      <c r="BL36" s="30">
        <f t="shared" ca="1" si="46"/>
        <v>148530.77334791725</v>
      </c>
      <c r="BM36" s="30">
        <f t="shared" ca="1" si="46"/>
        <v>152986.69654835475</v>
      </c>
      <c r="BN36" s="30">
        <f t="shared" ca="1" si="46"/>
        <v>157576.29744480539</v>
      </c>
      <c r="BO36" s="30">
        <f t="shared" ca="1" si="46"/>
        <v>162303.58636814958</v>
      </c>
      <c r="BP36" s="30">
        <f t="shared" ca="1" si="46"/>
        <v>167172.69395919406</v>
      </c>
      <c r="BQ36" s="30">
        <f t="shared" ca="1" si="46"/>
        <v>172187.87477796988</v>
      </c>
      <c r="BR36" s="30">
        <f t="shared" ca="1" si="46"/>
        <v>177353.51102130901</v>
      </c>
      <c r="BS36" s="30">
        <f t="shared" ca="1" si="46"/>
        <v>182674.11635194829</v>
      </c>
      <c r="BT36" s="30">
        <f t="shared" ca="1" si="46"/>
        <v>188154.33984250674</v>
      </c>
      <c r="BU36" s="30">
        <f t="shared" ca="1" si="46"/>
        <v>193798.97003778198</v>
      </c>
      <c r="BV36" s="30">
        <f t="shared" si="46"/>
        <v>0</v>
      </c>
      <c r="BW36" s="30">
        <f t="shared" si="46"/>
        <v>0</v>
      </c>
      <c r="BX36" s="30">
        <f t="shared" si="46"/>
        <v>0</v>
      </c>
      <c r="BY36" s="30">
        <f t="shared" si="46"/>
        <v>0</v>
      </c>
      <c r="BZ36" s="30">
        <f t="shared" si="46"/>
        <v>0</v>
      </c>
      <c r="CA36" s="30">
        <f t="shared" si="46"/>
        <v>0</v>
      </c>
      <c r="CB36" s="30">
        <f t="shared" si="46"/>
        <v>0</v>
      </c>
      <c r="CC36" s="30">
        <f t="shared" si="46"/>
        <v>0</v>
      </c>
      <c r="CD36" s="30">
        <f t="shared" si="46"/>
        <v>0</v>
      </c>
      <c r="CE36" s="30">
        <f t="shared" si="46"/>
        <v>0</v>
      </c>
      <c r="CF36" s="30">
        <f t="shared" si="46"/>
        <v>0</v>
      </c>
      <c r="CG36" s="30">
        <f t="shared" si="46"/>
        <v>0</v>
      </c>
      <c r="CH36" s="30">
        <f t="shared" si="46"/>
        <v>0</v>
      </c>
      <c r="CI36" s="30">
        <f t="shared" si="46"/>
        <v>0</v>
      </c>
      <c r="CJ36" s="30">
        <f t="shared" si="46"/>
        <v>0</v>
      </c>
      <c r="CK36" s="30">
        <f t="shared" si="46"/>
        <v>0</v>
      </c>
      <c r="CL36" s="30">
        <f t="shared" si="46"/>
        <v>0</v>
      </c>
      <c r="CM36" s="30">
        <f t="shared" ref="CM36:CT36" si="47">IF(CM$5="",0,IF(CM$5=1,$S36,CL154))</f>
        <v>0</v>
      </c>
      <c r="CN36" s="30">
        <f t="shared" si="47"/>
        <v>0</v>
      </c>
      <c r="CO36" s="30">
        <f t="shared" si="47"/>
        <v>0</v>
      </c>
      <c r="CP36" s="30">
        <f t="shared" si="47"/>
        <v>0</v>
      </c>
      <c r="CQ36" s="30">
        <f t="shared" si="47"/>
        <v>0</v>
      </c>
      <c r="CR36" s="30">
        <f t="shared" si="47"/>
        <v>0</v>
      </c>
      <c r="CS36" s="30">
        <f t="shared" si="47"/>
        <v>0</v>
      </c>
      <c r="CT36" s="30">
        <f t="shared" si="47"/>
        <v>0</v>
      </c>
    </row>
    <row r="37" spans="1:98" s="27" customFormat="1" ht="12" x14ac:dyDescent="0.25">
      <c r="A37" s="26">
        <f>ROW()</f>
        <v>37</v>
      </c>
      <c r="E37" s="24"/>
      <c r="F37" s="68" t="str">
        <f t="shared" si="42"/>
        <v>АКТИВЫ</v>
      </c>
      <c r="G37" s="68" t="str">
        <f t="shared" si="9"/>
        <v>Запасы СиМ</v>
      </c>
      <c r="H37" s="68" t="str">
        <f t="shared" si="43"/>
        <v>Цех-2</v>
      </c>
      <c r="I37" s="27" t="str">
        <f>BP!$F$24</f>
        <v>Вн.пр-во</v>
      </c>
      <c r="P37" s="30"/>
      <c r="R37" s="24"/>
      <c r="S37" s="95"/>
      <c r="V37" s="87"/>
      <c r="W37" s="29"/>
      <c r="Z37" s="30">
        <f>IF(Z$5="",0,IF(Z$5=1,$S37,Y155))</f>
        <v>0</v>
      </c>
      <c r="AA37" s="30">
        <f t="shared" ref="AA37:CL37" ca="1" si="48">IF(AA$5="",0,IF(AA$5=1,$S37,Z155))</f>
        <v>0</v>
      </c>
      <c r="AB37" s="30">
        <f t="shared" ca="1" si="48"/>
        <v>0</v>
      </c>
      <c r="AC37" s="30">
        <f t="shared" ca="1" si="48"/>
        <v>0</v>
      </c>
      <c r="AD37" s="30">
        <f t="shared" ca="1" si="48"/>
        <v>0</v>
      </c>
      <c r="AE37" s="30">
        <f t="shared" ca="1" si="48"/>
        <v>1200000</v>
      </c>
      <c r="AF37" s="30">
        <f t="shared" ca="1" si="48"/>
        <v>1236000</v>
      </c>
      <c r="AG37" s="30">
        <f t="shared" ca="1" si="48"/>
        <v>1273080</v>
      </c>
      <c r="AH37" s="30">
        <f t="shared" ca="1" si="48"/>
        <v>1311272.4000000004</v>
      </c>
      <c r="AI37" s="30">
        <f t="shared" ca="1" si="48"/>
        <v>1350610.5720000004</v>
      </c>
      <c r="AJ37" s="30">
        <f t="shared" ca="1" si="48"/>
        <v>1391128.8891600003</v>
      </c>
      <c r="AK37" s="30">
        <f t="shared" ca="1" si="48"/>
        <v>1432862.7558348002</v>
      </c>
      <c r="AL37" s="30">
        <f t="shared" ca="1" si="48"/>
        <v>1475848.6385098444</v>
      </c>
      <c r="AM37" s="30">
        <f t="shared" ca="1" si="48"/>
        <v>1520124.0976651397</v>
      </c>
      <c r="AN37" s="30">
        <f t="shared" ca="1" si="48"/>
        <v>1565727.820595094</v>
      </c>
      <c r="AO37" s="30">
        <f t="shared" ca="1" si="48"/>
        <v>1612699.6552129465</v>
      </c>
      <c r="AP37" s="30">
        <f t="shared" ca="1" si="48"/>
        <v>1661080.6448693348</v>
      </c>
      <c r="AQ37" s="30">
        <f t="shared" ca="1" si="48"/>
        <v>1710913.0642154147</v>
      </c>
      <c r="AR37" s="30">
        <f t="shared" ca="1" si="48"/>
        <v>1762240.4561418772</v>
      </c>
      <c r="AS37" s="30">
        <f t="shared" ca="1" si="48"/>
        <v>1815107.6698261336</v>
      </c>
      <c r="AT37" s="30">
        <f t="shared" ca="1" si="48"/>
        <v>1869560.8999209178</v>
      </c>
      <c r="AU37" s="30">
        <f t="shared" ca="1" si="48"/>
        <v>1925647.7269185456</v>
      </c>
      <c r="AV37" s="30">
        <f t="shared" ca="1" si="48"/>
        <v>1983417.1587261022</v>
      </c>
      <c r="AW37" s="30">
        <f t="shared" ca="1" si="48"/>
        <v>2042919.6734878854</v>
      </c>
      <c r="AX37" s="30">
        <f t="shared" ca="1" si="48"/>
        <v>2104207.263692522</v>
      </c>
      <c r="AY37" s="30">
        <f t="shared" ca="1" si="48"/>
        <v>2167333.4816032969</v>
      </c>
      <c r="AZ37" s="30">
        <f t="shared" ca="1" si="48"/>
        <v>2232353.4860513965</v>
      </c>
      <c r="BA37" s="30">
        <f t="shared" ca="1" si="48"/>
        <v>2299324.0906329388</v>
      </c>
      <c r="BB37" s="30">
        <f t="shared" ca="1" si="48"/>
        <v>2368303.8133519269</v>
      </c>
      <c r="BC37" s="30">
        <f t="shared" ca="1" si="48"/>
        <v>2439352.927752485</v>
      </c>
      <c r="BD37" s="30">
        <f t="shared" ca="1" si="48"/>
        <v>2512533.5155850598</v>
      </c>
      <c r="BE37" s="30">
        <f t="shared" ca="1" si="48"/>
        <v>2587909.521052612</v>
      </c>
      <c r="BF37" s="30">
        <f t="shared" ca="1" si="48"/>
        <v>2665546.8066841904</v>
      </c>
      <c r="BG37" s="30">
        <f t="shared" ca="1" si="48"/>
        <v>2745513.2108847164</v>
      </c>
      <c r="BH37" s="30">
        <f t="shared" ca="1" si="48"/>
        <v>2827878.6072112573</v>
      </c>
      <c r="BI37" s="30">
        <f t="shared" ca="1" si="48"/>
        <v>2912714.9654275952</v>
      </c>
      <c r="BJ37" s="30">
        <f t="shared" ca="1" si="48"/>
        <v>3000096.4143904233</v>
      </c>
      <c r="BK37" s="30">
        <f t="shared" ca="1" si="48"/>
        <v>3090099.306822136</v>
      </c>
      <c r="BL37" s="30">
        <f t="shared" ca="1" si="48"/>
        <v>3182802.286026801</v>
      </c>
      <c r="BM37" s="30">
        <f t="shared" ca="1" si="48"/>
        <v>3278286.3546076049</v>
      </c>
      <c r="BN37" s="30">
        <f t="shared" ca="1" si="48"/>
        <v>3376634.9452458331</v>
      </c>
      <c r="BO37" s="30">
        <f t="shared" ca="1" si="48"/>
        <v>3477933.9936032076</v>
      </c>
      <c r="BP37" s="30">
        <f t="shared" ca="1" si="48"/>
        <v>3582272.0134113044</v>
      </c>
      <c r="BQ37" s="30">
        <f t="shared" ca="1" si="48"/>
        <v>3689740.1738136439</v>
      </c>
      <c r="BR37" s="30">
        <f t="shared" ca="1" si="48"/>
        <v>3800432.3790280526</v>
      </c>
      <c r="BS37" s="30">
        <f t="shared" ca="1" si="48"/>
        <v>3914445.3503988949</v>
      </c>
      <c r="BT37" s="30">
        <f t="shared" ca="1" si="48"/>
        <v>4031878.7109108614</v>
      </c>
      <c r="BU37" s="30">
        <f t="shared" ca="1" si="48"/>
        <v>4152835.0722381868</v>
      </c>
      <c r="BV37" s="30">
        <f t="shared" si="48"/>
        <v>0</v>
      </c>
      <c r="BW37" s="30">
        <f t="shared" si="48"/>
        <v>0</v>
      </c>
      <c r="BX37" s="30">
        <f t="shared" si="48"/>
        <v>0</v>
      </c>
      <c r="BY37" s="30">
        <f t="shared" si="48"/>
        <v>0</v>
      </c>
      <c r="BZ37" s="30">
        <f t="shared" si="48"/>
        <v>0</v>
      </c>
      <c r="CA37" s="30">
        <f t="shared" si="48"/>
        <v>0</v>
      </c>
      <c r="CB37" s="30">
        <f t="shared" si="48"/>
        <v>0</v>
      </c>
      <c r="CC37" s="30">
        <f t="shared" si="48"/>
        <v>0</v>
      </c>
      <c r="CD37" s="30">
        <f t="shared" si="48"/>
        <v>0</v>
      </c>
      <c r="CE37" s="30">
        <f t="shared" si="48"/>
        <v>0</v>
      </c>
      <c r="CF37" s="30">
        <f t="shared" si="48"/>
        <v>0</v>
      </c>
      <c r="CG37" s="30">
        <f t="shared" si="48"/>
        <v>0</v>
      </c>
      <c r="CH37" s="30">
        <f t="shared" si="48"/>
        <v>0</v>
      </c>
      <c r="CI37" s="30">
        <f t="shared" si="48"/>
        <v>0</v>
      </c>
      <c r="CJ37" s="30">
        <f t="shared" si="48"/>
        <v>0</v>
      </c>
      <c r="CK37" s="30">
        <f t="shared" si="48"/>
        <v>0</v>
      </c>
      <c r="CL37" s="30">
        <f t="shared" si="48"/>
        <v>0</v>
      </c>
      <c r="CM37" s="30">
        <f t="shared" ref="CM37:CT37" si="49">IF(CM$5="",0,IF(CM$5=1,$S37,CL155))</f>
        <v>0</v>
      </c>
      <c r="CN37" s="30">
        <f t="shared" si="49"/>
        <v>0</v>
      </c>
      <c r="CO37" s="30">
        <f t="shared" si="49"/>
        <v>0</v>
      </c>
      <c r="CP37" s="30">
        <f t="shared" si="49"/>
        <v>0</v>
      </c>
      <c r="CQ37" s="30">
        <f t="shared" si="49"/>
        <v>0</v>
      </c>
      <c r="CR37" s="30">
        <f t="shared" si="49"/>
        <v>0</v>
      </c>
      <c r="CS37" s="30">
        <f t="shared" si="49"/>
        <v>0</v>
      </c>
      <c r="CT37" s="30">
        <f t="shared" si="49"/>
        <v>0</v>
      </c>
    </row>
    <row r="38" spans="1:98" s="27" customFormat="1" ht="12" x14ac:dyDescent="0.25">
      <c r="A38" s="26">
        <f>ROW()</f>
        <v>38</v>
      </c>
      <c r="E38" s="24"/>
      <c r="F38" s="68" t="str">
        <f t="shared" si="42"/>
        <v>АКТИВЫ</v>
      </c>
      <c r="G38" s="68" t="str">
        <f t="shared" si="9"/>
        <v>Запасы СиМ</v>
      </c>
      <c r="H38" s="68" t="str">
        <f t="shared" si="43"/>
        <v>Цех-2</v>
      </c>
      <c r="I38" s="27" t="str">
        <f>BP!$F$25</f>
        <v>Упаковка</v>
      </c>
      <c r="P38" s="30"/>
      <c r="R38" s="24"/>
      <c r="S38" s="95"/>
      <c r="V38" s="87"/>
      <c r="W38" s="29"/>
      <c r="Z38" s="30">
        <f>IF(Z$5="",0,IF(Z$5=1,$S38,Y156))</f>
        <v>0</v>
      </c>
      <c r="AA38" s="30">
        <f t="shared" ref="AA38:CL38" ca="1" si="50">IF(AA$5="",0,IF(AA$5=1,$S38,Z156))</f>
        <v>0</v>
      </c>
      <c r="AB38" s="30">
        <f t="shared" ca="1" si="50"/>
        <v>0</v>
      </c>
      <c r="AC38" s="30">
        <f t="shared" ca="1" si="50"/>
        <v>0</v>
      </c>
      <c r="AD38" s="30">
        <f t="shared" ca="1" si="50"/>
        <v>0</v>
      </c>
      <c r="AE38" s="30">
        <f t="shared" ca="1" si="50"/>
        <v>160000</v>
      </c>
      <c r="AF38" s="30">
        <f t="shared" ca="1" si="50"/>
        <v>164800</v>
      </c>
      <c r="AG38" s="30">
        <f t="shared" ca="1" si="50"/>
        <v>169744</v>
      </c>
      <c r="AH38" s="30">
        <f t="shared" ca="1" si="50"/>
        <v>174836.32</v>
      </c>
      <c r="AI38" s="30">
        <f t="shared" ca="1" si="50"/>
        <v>180081.40960000001</v>
      </c>
      <c r="AJ38" s="30">
        <f t="shared" ca="1" si="50"/>
        <v>185483.85188800003</v>
      </c>
      <c r="AK38" s="30">
        <f t="shared" ca="1" si="50"/>
        <v>191048.36744464003</v>
      </c>
      <c r="AL38" s="30">
        <f t="shared" ca="1" si="50"/>
        <v>196779.8184679792</v>
      </c>
      <c r="AM38" s="30">
        <f t="shared" ca="1" si="50"/>
        <v>202683.21302201858</v>
      </c>
      <c r="AN38" s="30">
        <f t="shared" ca="1" si="50"/>
        <v>208763.70941267913</v>
      </c>
      <c r="AO38" s="30">
        <f t="shared" ca="1" si="50"/>
        <v>215026.62069505951</v>
      </c>
      <c r="AP38" s="30">
        <f t="shared" ca="1" si="50"/>
        <v>221477.41931591125</v>
      </c>
      <c r="AQ38" s="30">
        <f t="shared" ca="1" si="50"/>
        <v>228121.74189538864</v>
      </c>
      <c r="AR38" s="30">
        <f t="shared" ca="1" si="50"/>
        <v>234965.39415225029</v>
      </c>
      <c r="AS38" s="30">
        <f t="shared" ca="1" si="50"/>
        <v>242014.35597681781</v>
      </c>
      <c r="AT38" s="30">
        <f t="shared" ca="1" si="50"/>
        <v>249274.78665612233</v>
      </c>
      <c r="AU38" s="30">
        <f t="shared" ca="1" si="50"/>
        <v>256753.03025580599</v>
      </c>
      <c r="AV38" s="30">
        <f t="shared" ca="1" si="50"/>
        <v>264455.62116348022</v>
      </c>
      <c r="AW38" s="30">
        <f t="shared" ca="1" si="50"/>
        <v>272389.28979838471</v>
      </c>
      <c r="AX38" s="30">
        <f t="shared" ca="1" si="50"/>
        <v>280560.96849233616</v>
      </c>
      <c r="AY38" s="30">
        <f t="shared" ca="1" si="50"/>
        <v>288977.79754710628</v>
      </c>
      <c r="AZ38" s="30">
        <f t="shared" ca="1" si="50"/>
        <v>297647.13147351943</v>
      </c>
      <c r="BA38" s="30">
        <f t="shared" ca="1" si="50"/>
        <v>306576.54541772493</v>
      </c>
      <c r="BB38" s="30">
        <f t="shared" ca="1" si="50"/>
        <v>315773.84178025671</v>
      </c>
      <c r="BC38" s="30">
        <f t="shared" ca="1" si="50"/>
        <v>325247.05703366443</v>
      </c>
      <c r="BD38" s="30">
        <f t="shared" ca="1" si="50"/>
        <v>335004.46874467435</v>
      </c>
      <c r="BE38" s="30">
        <f t="shared" ca="1" si="50"/>
        <v>345054.6028070146</v>
      </c>
      <c r="BF38" s="30">
        <f t="shared" ca="1" si="50"/>
        <v>355406.24089122505</v>
      </c>
      <c r="BG38" s="30">
        <f t="shared" ca="1" si="50"/>
        <v>366068.4281179618</v>
      </c>
      <c r="BH38" s="30">
        <f t="shared" ca="1" si="50"/>
        <v>377050.48096150073</v>
      </c>
      <c r="BI38" s="30">
        <f t="shared" ca="1" si="50"/>
        <v>388361.99539034581</v>
      </c>
      <c r="BJ38" s="30">
        <f t="shared" ca="1" si="50"/>
        <v>400012.85525205627</v>
      </c>
      <c r="BK38" s="30">
        <f t="shared" ca="1" si="50"/>
        <v>412013.24090961792</v>
      </c>
      <c r="BL38" s="30">
        <f t="shared" ca="1" si="50"/>
        <v>424373.63813690649</v>
      </c>
      <c r="BM38" s="30">
        <f t="shared" ca="1" si="50"/>
        <v>437104.84728101367</v>
      </c>
      <c r="BN38" s="30">
        <f t="shared" ca="1" si="50"/>
        <v>450217.99269944412</v>
      </c>
      <c r="BO38" s="30">
        <f t="shared" ca="1" si="50"/>
        <v>463724.53248042747</v>
      </c>
      <c r="BP38" s="30">
        <f t="shared" ca="1" si="50"/>
        <v>477636.26845484035</v>
      </c>
      <c r="BQ38" s="30">
        <f t="shared" ca="1" si="50"/>
        <v>491965.35650848551</v>
      </c>
      <c r="BR38" s="30">
        <f t="shared" ca="1" si="50"/>
        <v>506724.31720374012</v>
      </c>
      <c r="BS38" s="30">
        <f t="shared" ca="1" si="50"/>
        <v>521926.04671985237</v>
      </c>
      <c r="BT38" s="30">
        <f t="shared" ca="1" si="50"/>
        <v>537583.82812144782</v>
      </c>
      <c r="BU38" s="30">
        <f t="shared" ca="1" si="50"/>
        <v>553711.34296509123</v>
      </c>
      <c r="BV38" s="30">
        <f t="shared" si="50"/>
        <v>0</v>
      </c>
      <c r="BW38" s="30">
        <f t="shared" si="50"/>
        <v>0</v>
      </c>
      <c r="BX38" s="30">
        <f t="shared" si="50"/>
        <v>0</v>
      </c>
      <c r="BY38" s="30">
        <f t="shared" si="50"/>
        <v>0</v>
      </c>
      <c r="BZ38" s="30">
        <f t="shared" si="50"/>
        <v>0</v>
      </c>
      <c r="CA38" s="30">
        <f t="shared" si="50"/>
        <v>0</v>
      </c>
      <c r="CB38" s="30">
        <f t="shared" si="50"/>
        <v>0</v>
      </c>
      <c r="CC38" s="30">
        <f t="shared" si="50"/>
        <v>0</v>
      </c>
      <c r="CD38" s="30">
        <f t="shared" si="50"/>
        <v>0</v>
      </c>
      <c r="CE38" s="30">
        <f t="shared" si="50"/>
        <v>0</v>
      </c>
      <c r="CF38" s="30">
        <f t="shared" si="50"/>
        <v>0</v>
      </c>
      <c r="CG38" s="30">
        <f t="shared" si="50"/>
        <v>0</v>
      </c>
      <c r="CH38" s="30">
        <f t="shared" si="50"/>
        <v>0</v>
      </c>
      <c r="CI38" s="30">
        <f t="shared" si="50"/>
        <v>0</v>
      </c>
      <c r="CJ38" s="30">
        <f t="shared" si="50"/>
        <v>0</v>
      </c>
      <c r="CK38" s="30">
        <f t="shared" si="50"/>
        <v>0</v>
      </c>
      <c r="CL38" s="30">
        <f t="shared" si="50"/>
        <v>0</v>
      </c>
      <c r="CM38" s="30">
        <f t="shared" ref="CM38:CT38" si="51">IF(CM$5="",0,IF(CM$5=1,$S38,CL156))</f>
        <v>0</v>
      </c>
      <c r="CN38" s="30">
        <f t="shared" si="51"/>
        <v>0</v>
      </c>
      <c r="CO38" s="30">
        <f t="shared" si="51"/>
        <v>0</v>
      </c>
      <c r="CP38" s="30">
        <f t="shared" si="51"/>
        <v>0</v>
      </c>
      <c r="CQ38" s="30">
        <f t="shared" si="51"/>
        <v>0</v>
      </c>
      <c r="CR38" s="30">
        <f t="shared" si="51"/>
        <v>0</v>
      </c>
      <c r="CS38" s="30">
        <f t="shared" si="51"/>
        <v>0</v>
      </c>
      <c r="CT38" s="30">
        <f t="shared" si="51"/>
        <v>0</v>
      </c>
    </row>
    <row r="39" spans="1:98" s="27" customFormat="1" ht="12" x14ac:dyDescent="0.25">
      <c r="A39" s="26">
        <f>ROW()</f>
        <v>39</v>
      </c>
      <c r="E39" s="24"/>
      <c r="F39" s="68" t="str">
        <f t="shared" si="42"/>
        <v>АКТИВЫ</v>
      </c>
      <c r="G39" s="68" t="str">
        <f t="shared" si="9"/>
        <v>Запасы СиМ</v>
      </c>
      <c r="H39" s="68" t="str">
        <f t="shared" si="43"/>
        <v>Цех-2</v>
      </c>
      <c r="I39" s="27" t="str">
        <f>BP!$F$26</f>
        <v>ФОТ првПерс</v>
      </c>
      <c r="P39" s="30"/>
      <c r="R39" s="24"/>
      <c r="S39" s="95"/>
      <c r="V39" s="87"/>
      <c r="W39" s="29"/>
      <c r="Z39" s="30">
        <f>IF(Z$5="",0,IF(Z$5=1,$S39,Y157))</f>
        <v>0</v>
      </c>
      <c r="AA39" s="30">
        <f t="shared" ref="AA39:CL39" ca="1" si="52">IF(AA$5="",0,IF(AA$5=1,$S39,Z157))</f>
        <v>0</v>
      </c>
      <c r="AB39" s="30">
        <f t="shared" ca="1" si="52"/>
        <v>0</v>
      </c>
      <c r="AC39" s="30">
        <f t="shared" ca="1" si="52"/>
        <v>0</v>
      </c>
      <c r="AD39" s="30">
        <f t="shared" ca="1" si="52"/>
        <v>0</v>
      </c>
      <c r="AE39" s="30">
        <f t="shared" ca="1" si="52"/>
        <v>100000</v>
      </c>
      <c r="AF39" s="30">
        <f t="shared" ca="1" si="52"/>
        <v>103000</v>
      </c>
      <c r="AG39" s="30">
        <f t="shared" ca="1" si="52"/>
        <v>106090</v>
      </c>
      <c r="AH39" s="30">
        <f t="shared" ca="1" si="52"/>
        <v>109272.7</v>
      </c>
      <c r="AI39" s="30">
        <f t="shared" ca="1" si="52"/>
        <v>112550.88099999999</v>
      </c>
      <c r="AJ39" s="30">
        <f t="shared" ca="1" si="52"/>
        <v>115927.40743000001</v>
      </c>
      <c r="AK39" s="30">
        <f t="shared" ca="1" si="52"/>
        <v>119405.22965290002</v>
      </c>
      <c r="AL39" s="30">
        <f t="shared" ca="1" si="52"/>
        <v>122987.38654248702</v>
      </c>
      <c r="AM39" s="30">
        <f t="shared" ca="1" si="52"/>
        <v>126677.00813876161</v>
      </c>
      <c r="AN39" s="30">
        <f t="shared" ca="1" si="52"/>
        <v>130477.31838292448</v>
      </c>
      <c r="AO39" s="30">
        <f t="shared" ca="1" si="52"/>
        <v>134391.63793441223</v>
      </c>
      <c r="AP39" s="30">
        <f t="shared" ca="1" si="52"/>
        <v>138423.38707244454</v>
      </c>
      <c r="AQ39" s="30">
        <f t="shared" ca="1" si="52"/>
        <v>142576.08868461786</v>
      </c>
      <c r="AR39" s="30">
        <f t="shared" ca="1" si="52"/>
        <v>146853.37134515643</v>
      </c>
      <c r="AS39" s="30">
        <f t="shared" ca="1" si="52"/>
        <v>151258.9724855111</v>
      </c>
      <c r="AT39" s="30">
        <f t="shared" ca="1" si="52"/>
        <v>155796.74166007648</v>
      </c>
      <c r="AU39" s="30">
        <f t="shared" ca="1" si="52"/>
        <v>160470.64390987877</v>
      </c>
      <c r="AV39" s="30">
        <f t="shared" ca="1" si="52"/>
        <v>165284.76322717511</v>
      </c>
      <c r="AW39" s="30">
        <f t="shared" ca="1" si="52"/>
        <v>170243.30612399039</v>
      </c>
      <c r="AX39" s="30">
        <f t="shared" ca="1" si="52"/>
        <v>175350.60530771012</v>
      </c>
      <c r="AY39" s="30">
        <f t="shared" ca="1" si="52"/>
        <v>180611.12346694144</v>
      </c>
      <c r="AZ39" s="30">
        <f t="shared" ca="1" si="52"/>
        <v>186029.45717094972</v>
      </c>
      <c r="BA39" s="30">
        <f t="shared" ca="1" si="52"/>
        <v>191610.34088607825</v>
      </c>
      <c r="BB39" s="30">
        <f t="shared" ca="1" si="52"/>
        <v>197358.65111266062</v>
      </c>
      <c r="BC39" s="30">
        <f t="shared" ca="1" si="52"/>
        <v>203279.41064604043</v>
      </c>
      <c r="BD39" s="30">
        <f t="shared" ca="1" si="52"/>
        <v>209377.79296542163</v>
      </c>
      <c r="BE39" s="30">
        <f t="shared" ca="1" si="52"/>
        <v>215659.12675438426</v>
      </c>
      <c r="BF39" s="30">
        <f t="shared" ca="1" si="52"/>
        <v>222128.90055701579</v>
      </c>
      <c r="BG39" s="30">
        <f t="shared" ca="1" si="52"/>
        <v>228792.76757372625</v>
      </c>
      <c r="BH39" s="30">
        <f t="shared" ca="1" si="52"/>
        <v>235656.550600938</v>
      </c>
      <c r="BI39" s="30">
        <f t="shared" ca="1" si="52"/>
        <v>242726.24711896619</v>
      </c>
      <c r="BJ39" s="30">
        <f t="shared" ca="1" si="52"/>
        <v>250008.03453253524</v>
      </c>
      <c r="BK39" s="30">
        <f t="shared" ca="1" si="52"/>
        <v>257508.27556851131</v>
      </c>
      <c r="BL39" s="30">
        <f t="shared" ca="1" si="52"/>
        <v>265233.52383556665</v>
      </c>
      <c r="BM39" s="30">
        <f t="shared" ca="1" si="52"/>
        <v>273190.52955063363</v>
      </c>
      <c r="BN39" s="30">
        <f t="shared" ca="1" si="52"/>
        <v>281386.24543715268</v>
      </c>
      <c r="BO39" s="30">
        <f t="shared" ca="1" si="52"/>
        <v>289827.83280026732</v>
      </c>
      <c r="BP39" s="30">
        <f t="shared" ca="1" si="52"/>
        <v>298522.66778427525</v>
      </c>
      <c r="BQ39" s="30">
        <f t="shared" ca="1" si="52"/>
        <v>307478.3478178035</v>
      </c>
      <c r="BR39" s="30">
        <f t="shared" ca="1" si="52"/>
        <v>316702.69825233764</v>
      </c>
      <c r="BS39" s="30">
        <f t="shared" ca="1" si="52"/>
        <v>326203.77919990779</v>
      </c>
      <c r="BT39" s="30">
        <f t="shared" ca="1" si="52"/>
        <v>335989.89257590496</v>
      </c>
      <c r="BU39" s="30">
        <f t="shared" ca="1" si="52"/>
        <v>346069.58935318206</v>
      </c>
      <c r="BV39" s="30">
        <f t="shared" si="52"/>
        <v>0</v>
      </c>
      <c r="BW39" s="30">
        <f t="shared" si="52"/>
        <v>0</v>
      </c>
      <c r="BX39" s="30">
        <f t="shared" si="52"/>
        <v>0</v>
      </c>
      <c r="BY39" s="30">
        <f t="shared" si="52"/>
        <v>0</v>
      </c>
      <c r="BZ39" s="30">
        <f t="shared" si="52"/>
        <v>0</v>
      </c>
      <c r="CA39" s="30">
        <f t="shared" si="52"/>
        <v>0</v>
      </c>
      <c r="CB39" s="30">
        <f t="shared" si="52"/>
        <v>0</v>
      </c>
      <c r="CC39" s="30">
        <f t="shared" si="52"/>
        <v>0</v>
      </c>
      <c r="CD39" s="30">
        <f t="shared" si="52"/>
        <v>0</v>
      </c>
      <c r="CE39" s="30">
        <f t="shared" si="52"/>
        <v>0</v>
      </c>
      <c r="CF39" s="30">
        <f t="shared" si="52"/>
        <v>0</v>
      </c>
      <c r="CG39" s="30">
        <f t="shared" si="52"/>
        <v>0</v>
      </c>
      <c r="CH39" s="30">
        <f t="shared" si="52"/>
        <v>0</v>
      </c>
      <c r="CI39" s="30">
        <f t="shared" si="52"/>
        <v>0</v>
      </c>
      <c r="CJ39" s="30">
        <f t="shared" si="52"/>
        <v>0</v>
      </c>
      <c r="CK39" s="30">
        <f t="shared" si="52"/>
        <v>0</v>
      </c>
      <c r="CL39" s="30">
        <f t="shared" si="52"/>
        <v>0</v>
      </c>
      <c r="CM39" s="30">
        <f t="shared" ref="CM39:CT39" si="53">IF(CM$5="",0,IF(CM$5=1,$S39,CL157))</f>
        <v>0</v>
      </c>
      <c r="CN39" s="30">
        <f t="shared" si="53"/>
        <v>0</v>
      </c>
      <c r="CO39" s="30">
        <f t="shared" si="53"/>
        <v>0</v>
      </c>
      <c r="CP39" s="30">
        <f t="shared" si="53"/>
        <v>0</v>
      </c>
      <c r="CQ39" s="30">
        <f t="shared" si="53"/>
        <v>0</v>
      </c>
      <c r="CR39" s="30">
        <f t="shared" si="53"/>
        <v>0</v>
      </c>
      <c r="CS39" s="30">
        <f t="shared" si="53"/>
        <v>0</v>
      </c>
      <c r="CT39" s="30">
        <f t="shared" si="53"/>
        <v>0</v>
      </c>
    </row>
    <row r="40" spans="1:98" s="27" customFormat="1" ht="12" x14ac:dyDescent="0.25">
      <c r="A40" s="26">
        <f>ROW()</f>
        <v>40</v>
      </c>
      <c r="E40" s="24"/>
      <c r="F40" s="68" t="str">
        <f t="shared" si="42"/>
        <v>АКТИВЫ</v>
      </c>
      <c r="G40" s="68" t="str">
        <f t="shared" si="9"/>
        <v>Запасы СиМ</v>
      </c>
      <c r="H40" s="68" t="str">
        <f t="shared" si="43"/>
        <v>Цех-2</v>
      </c>
      <c r="I40" s="27" t="str">
        <f>BP!$F$27</f>
        <v>ФОТ упак</v>
      </c>
      <c r="P40" s="30"/>
      <c r="R40" s="24"/>
      <c r="S40" s="95"/>
      <c r="V40" s="87"/>
      <c r="W40" s="29"/>
      <c r="Z40" s="30">
        <f>IF(Z$5="",0,IF(Z$5=1,$S40,Y158))</f>
        <v>0</v>
      </c>
      <c r="AA40" s="30">
        <f t="shared" ref="AA40:CL40" ca="1" si="54">IF(AA$5="",0,IF(AA$5=1,$S40,Z158))</f>
        <v>0</v>
      </c>
      <c r="AB40" s="30">
        <f t="shared" ca="1" si="54"/>
        <v>0</v>
      </c>
      <c r="AC40" s="30">
        <f t="shared" ca="1" si="54"/>
        <v>0</v>
      </c>
      <c r="AD40" s="30">
        <f t="shared" ca="1" si="54"/>
        <v>0</v>
      </c>
      <c r="AE40" s="30">
        <f t="shared" ca="1" si="54"/>
        <v>50000</v>
      </c>
      <c r="AF40" s="30">
        <f t="shared" ca="1" si="54"/>
        <v>51500</v>
      </c>
      <c r="AG40" s="30">
        <f t="shared" ca="1" si="54"/>
        <v>53045</v>
      </c>
      <c r="AH40" s="30">
        <f t="shared" ca="1" si="54"/>
        <v>54636.35</v>
      </c>
      <c r="AI40" s="30">
        <f t="shared" ca="1" si="54"/>
        <v>56275.440499999997</v>
      </c>
      <c r="AJ40" s="30">
        <f t="shared" ca="1" si="54"/>
        <v>57963.703715000003</v>
      </c>
      <c r="AK40" s="30">
        <f t="shared" ca="1" si="54"/>
        <v>59702.614826450008</v>
      </c>
      <c r="AL40" s="30">
        <f t="shared" ca="1" si="54"/>
        <v>61493.693271243508</v>
      </c>
      <c r="AM40" s="30">
        <f t="shared" ca="1" si="54"/>
        <v>63338.504069380804</v>
      </c>
      <c r="AN40" s="30">
        <f t="shared" ca="1" si="54"/>
        <v>65238.65919146224</v>
      </c>
      <c r="AO40" s="30">
        <f t="shared" ca="1" si="54"/>
        <v>67195.818967206113</v>
      </c>
      <c r="AP40" s="30">
        <f t="shared" ca="1" si="54"/>
        <v>69211.693536222272</v>
      </c>
      <c r="AQ40" s="30">
        <f t="shared" ca="1" si="54"/>
        <v>71288.044342308931</v>
      </c>
      <c r="AR40" s="30">
        <f t="shared" ca="1" si="54"/>
        <v>73426.685672578213</v>
      </c>
      <c r="AS40" s="30">
        <f t="shared" ca="1" si="54"/>
        <v>75629.486242755549</v>
      </c>
      <c r="AT40" s="30">
        <f t="shared" ca="1" si="54"/>
        <v>77898.370830038242</v>
      </c>
      <c r="AU40" s="30">
        <f t="shared" ca="1" si="54"/>
        <v>80235.321954939383</v>
      </c>
      <c r="AV40" s="30">
        <f t="shared" ca="1" si="54"/>
        <v>82642.381613587553</v>
      </c>
      <c r="AW40" s="30">
        <f t="shared" ca="1" si="54"/>
        <v>85121.653061995195</v>
      </c>
      <c r="AX40" s="30">
        <f t="shared" ca="1" si="54"/>
        <v>87675.302653855062</v>
      </c>
      <c r="AY40" s="30">
        <f t="shared" ca="1" si="54"/>
        <v>90305.56173347072</v>
      </c>
      <c r="AZ40" s="30">
        <f t="shared" ca="1" si="54"/>
        <v>93014.728585474862</v>
      </c>
      <c r="BA40" s="30">
        <f t="shared" ca="1" si="54"/>
        <v>95805.170443039126</v>
      </c>
      <c r="BB40" s="30">
        <f t="shared" ca="1" si="54"/>
        <v>98679.32555633031</v>
      </c>
      <c r="BC40" s="30">
        <f t="shared" ca="1" si="54"/>
        <v>101639.70532302021</v>
      </c>
      <c r="BD40" s="30">
        <f t="shared" ca="1" si="54"/>
        <v>104688.89648271081</v>
      </c>
      <c r="BE40" s="30">
        <f t="shared" ca="1" si="54"/>
        <v>107829.56337719213</v>
      </c>
      <c r="BF40" s="30">
        <f t="shared" ca="1" si="54"/>
        <v>111064.45027850789</v>
      </c>
      <c r="BG40" s="30">
        <f t="shared" ca="1" si="54"/>
        <v>114396.38378686312</v>
      </c>
      <c r="BH40" s="30">
        <f t="shared" ca="1" si="54"/>
        <v>117828.275300469</v>
      </c>
      <c r="BI40" s="30">
        <f t="shared" ca="1" si="54"/>
        <v>121363.12355948309</v>
      </c>
      <c r="BJ40" s="30">
        <f t="shared" ca="1" si="54"/>
        <v>125004.01726626762</v>
      </c>
      <c r="BK40" s="30">
        <f t="shared" ca="1" si="54"/>
        <v>128754.13778425565</v>
      </c>
      <c r="BL40" s="30">
        <f t="shared" ca="1" si="54"/>
        <v>132616.76191778333</v>
      </c>
      <c r="BM40" s="30">
        <f t="shared" ca="1" si="54"/>
        <v>136595.26477531681</v>
      </c>
      <c r="BN40" s="30">
        <f t="shared" ca="1" si="54"/>
        <v>140693.12271857634</v>
      </c>
      <c r="BO40" s="30">
        <f t="shared" ca="1" si="54"/>
        <v>144913.91640013366</v>
      </c>
      <c r="BP40" s="30">
        <f t="shared" ca="1" si="54"/>
        <v>149261.33389213763</v>
      </c>
      <c r="BQ40" s="30">
        <f t="shared" ca="1" si="54"/>
        <v>153739.17390890175</v>
      </c>
      <c r="BR40" s="30">
        <f t="shared" ca="1" si="54"/>
        <v>158351.34912616882</v>
      </c>
      <c r="BS40" s="30">
        <f t="shared" ca="1" si="54"/>
        <v>163101.88959995389</v>
      </c>
      <c r="BT40" s="30">
        <f t="shared" ca="1" si="54"/>
        <v>167994.94628795248</v>
      </c>
      <c r="BU40" s="30">
        <f t="shared" ca="1" si="54"/>
        <v>173034.79467659103</v>
      </c>
      <c r="BV40" s="30">
        <f t="shared" si="54"/>
        <v>0</v>
      </c>
      <c r="BW40" s="30">
        <f t="shared" si="54"/>
        <v>0</v>
      </c>
      <c r="BX40" s="30">
        <f t="shared" si="54"/>
        <v>0</v>
      </c>
      <c r="BY40" s="30">
        <f t="shared" si="54"/>
        <v>0</v>
      </c>
      <c r="BZ40" s="30">
        <f t="shared" si="54"/>
        <v>0</v>
      </c>
      <c r="CA40" s="30">
        <f t="shared" si="54"/>
        <v>0</v>
      </c>
      <c r="CB40" s="30">
        <f t="shared" si="54"/>
        <v>0</v>
      </c>
      <c r="CC40" s="30">
        <f t="shared" si="54"/>
        <v>0</v>
      </c>
      <c r="CD40" s="30">
        <f t="shared" si="54"/>
        <v>0</v>
      </c>
      <c r="CE40" s="30">
        <f t="shared" si="54"/>
        <v>0</v>
      </c>
      <c r="CF40" s="30">
        <f t="shared" si="54"/>
        <v>0</v>
      </c>
      <c r="CG40" s="30">
        <f t="shared" si="54"/>
        <v>0</v>
      </c>
      <c r="CH40" s="30">
        <f t="shared" si="54"/>
        <v>0</v>
      </c>
      <c r="CI40" s="30">
        <f t="shared" si="54"/>
        <v>0</v>
      </c>
      <c r="CJ40" s="30">
        <f t="shared" si="54"/>
        <v>0</v>
      </c>
      <c r="CK40" s="30">
        <f t="shared" si="54"/>
        <v>0</v>
      </c>
      <c r="CL40" s="30">
        <f t="shared" si="54"/>
        <v>0</v>
      </c>
      <c r="CM40" s="30">
        <f t="shared" ref="CM40:CT40" si="55">IF(CM$5="",0,IF(CM$5=1,$S40,CL158))</f>
        <v>0</v>
      </c>
      <c r="CN40" s="30">
        <f t="shared" si="55"/>
        <v>0</v>
      </c>
      <c r="CO40" s="30">
        <f t="shared" si="55"/>
        <v>0</v>
      </c>
      <c r="CP40" s="30">
        <f t="shared" si="55"/>
        <v>0</v>
      </c>
      <c r="CQ40" s="30">
        <f t="shared" si="55"/>
        <v>0</v>
      </c>
      <c r="CR40" s="30">
        <f t="shared" si="55"/>
        <v>0</v>
      </c>
      <c r="CS40" s="30">
        <f t="shared" si="55"/>
        <v>0</v>
      </c>
      <c r="CT40" s="30">
        <f t="shared" si="55"/>
        <v>0</v>
      </c>
    </row>
    <row r="41" spans="1:98" s="27" customFormat="1" ht="12" x14ac:dyDescent="0.25">
      <c r="A41" s="26">
        <f>ROW()</f>
        <v>41</v>
      </c>
      <c r="E41" s="24"/>
      <c r="F41" s="68" t="str">
        <f t="shared" si="42"/>
        <v>АКТИВЫ</v>
      </c>
      <c r="G41" s="68" t="str">
        <f t="shared" si="9"/>
        <v>Запасы СиМ</v>
      </c>
      <c r="H41" s="68" t="str">
        <f t="shared" si="43"/>
        <v>Цех-2</v>
      </c>
      <c r="I41" s="27" t="str">
        <f>BP!$F$28</f>
        <v>Соцсборы</v>
      </c>
      <c r="P41" s="30"/>
      <c r="R41" s="24"/>
      <c r="S41" s="95"/>
      <c r="V41" s="87"/>
      <c r="W41" s="29"/>
      <c r="Z41" s="30">
        <f>IF(Z$5="",0,IF(Z$5=1,$S41,Y159))</f>
        <v>0</v>
      </c>
      <c r="AA41" s="30">
        <f t="shared" ref="AA41:CL41" ca="1" si="56">IF(AA$5="",0,IF(AA$5=1,$S41,Z159))</f>
        <v>0</v>
      </c>
      <c r="AB41" s="30">
        <f t="shared" ca="1" si="56"/>
        <v>0</v>
      </c>
      <c r="AC41" s="30">
        <f t="shared" ca="1" si="56"/>
        <v>0</v>
      </c>
      <c r="AD41" s="30">
        <f t="shared" ca="1" si="56"/>
        <v>0</v>
      </c>
      <c r="AE41" s="30">
        <f t="shared" ca="1" si="56"/>
        <v>45000</v>
      </c>
      <c r="AF41" s="30">
        <f t="shared" ca="1" si="56"/>
        <v>46350</v>
      </c>
      <c r="AG41" s="30">
        <f t="shared" ca="1" si="56"/>
        <v>47740.5</v>
      </c>
      <c r="AH41" s="30">
        <f t="shared" ca="1" si="56"/>
        <v>49172.714999999989</v>
      </c>
      <c r="AI41" s="30">
        <f t="shared" ca="1" si="56"/>
        <v>50647.896449999993</v>
      </c>
      <c r="AJ41" s="30">
        <f t="shared" ca="1" si="56"/>
        <v>52167.33334350001</v>
      </c>
      <c r="AK41" s="30">
        <f t="shared" ca="1" si="56"/>
        <v>53732.353343805007</v>
      </c>
      <c r="AL41" s="30">
        <f t="shared" ca="1" si="56"/>
        <v>55344.323944119154</v>
      </c>
      <c r="AM41" s="30">
        <f t="shared" ca="1" si="56"/>
        <v>57004.653662442717</v>
      </c>
      <c r="AN41" s="30">
        <f t="shared" ca="1" si="56"/>
        <v>58714.793272315997</v>
      </c>
      <c r="AO41" s="30">
        <f t="shared" ca="1" si="56"/>
        <v>60476.237070485491</v>
      </c>
      <c r="AP41" s="30">
        <f t="shared" ca="1" si="56"/>
        <v>62290.524182600042</v>
      </c>
      <c r="AQ41" s="30">
        <f t="shared" ca="1" si="56"/>
        <v>64159.239908078045</v>
      </c>
      <c r="AR41" s="30">
        <f t="shared" ca="1" si="56"/>
        <v>66084.017105320396</v>
      </c>
      <c r="AS41" s="30">
        <f t="shared" ca="1" si="56"/>
        <v>68066.537618480012</v>
      </c>
      <c r="AT41" s="30">
        <f t="shared" ca="1" si="56"/>
        <v>70108.533747034395</v>
      </c>
      <c r="AU41" s="30">
        <f t="shared" ca="1" si="56"/>
        <v>72211.789759445426</v>
      </c>
      <c r="AV41" s="30">
        <f t="shared" ca="1" si="56"/>
        <v>74378.143452228818</v>
      </c>
      <c r="AW41" s="30">
        <f t="shared" ca="1" si="56"/>
        <v>76609.487755795679</v>
      </c>
      <c r="AX41" s="30">
        <f t="shared" ca="1" si="56"/>
        <v>78907.772388469559</v>
      </c>
      <c r="AY41" s="30">
        <f t="shared" ca="1" si="56"/>
        <v>81275.005560123653</v>
      </c>
      <c r="AZ41" s="30">
        <f t="shared" ca="1" si="56"/>
        <v>83713.255726927353</v>
      </c>
      <c r="BA41" s="30">
        <f t="shared" ca="1" si="56"/>
        <v>86224.653398735187</v>
      </c>
      <c r="BB41" s="30">
        <f t="shared" ca="1" si="56"/>
        <v>88811.393000697237</v>
      </c>
      <c r="BC41" s="30">
        <f t="shared" ca="1" si="56"/>
        <v>91475.734790718183</v>
      </c>
      <c r="BD41" s="30">
        <f t="shared" ca="1" si="56"/>
        <v>94220.00683443973</v>
      </c>
      <c r="BE41" s="30">
        <f t="shared" ca="1" si="56"/>
        <v>97046.607039472932</v>
      </c>
      <c r="BF41" s="30">
        <f t="shared" ca="1" si="56"/>
        <v>99958.005250657108</v>
      </c>
      <c r="BG41" s="30">
        <f t="shared" ca="1" si="56"/>
        <v>102956.74540817685</v>
      </c>
      <c r="BH41" s="30">
        <f t="shared" ca="1" si="56"/>
        <v>106045.44777042215</v>
      </c>
      <c r="BI41" s="30">
        <f t="shared" ca="1" si="56"/>
        <v>109226.8112035348</v>
      </c>
      <c r="BJ41" s="30">
        <f t="shared" ca="1" si="56"/>
        <v>112503.61553964087</v>
      </c>
      <c r="BK41" s="30">
        <f t="shared" ca="1" si="56"/>
        <v>115878.72400583011</v>
      </c>
      <c r="BL41" s="30">
        <f t="shared" ca="1" si="56"/>
        <v>119355.08572600503</v>
      </c>
      <c r="BM41" s="30">
        <f t="shared" ca="1" si="56"/>
        <v>122935.73829778515</v>
      </c>
      <c r="BN41" s="30">
        <f t="shared" ca="1" si="56"/>
        <v>126623.81044671872</v>
      </c>
      <c r="BO41" s="30">
        <f t="shared" ca="1" si="56"/>
        <v>130422.52476012027</v>
      </c>
      <c r="BP41" s="30">
        <f t="shared" ca="1" si="56"/>
        <v>134335.20050292386</v>
      </c>
      <c r="BQ41" s="30">
        <f t="shared" ca="1" si="56"/>
        <v>138365.25651801162</v>
      </c>
      <c r="BR41" s="30">
        <f t="shared" ca="1" si="56"/>
        <v>142516.21421355192</v>
      </c>
      <c r="BS41" s="30">
        <f t="shared" ca="1" si="56"/>
        <v>146791.70063995852</v>
      </c>
      <c r="BT41" s="30">
        <f t="shared" ca="1" si="56"/>
        <v>151195.45165915729</v>
      </c>
      <c r="BU41" s="30">
        <f t="shared" ca="1" si="56"/>
        <v>155731.31520893201</v>
      </c>
      <c r="BV41" s="30">
        <f t="shared" si="56"/>
        <v>0</v>
      </c>
      <c r="BW41" s="30">
        <f t="shared" si="56"/>
        <v>0</v>
      </c>
      <c r="BX41" s="30">
        <f t="shared" si="56"/>
        <v>0</v>
      </c>
      <c r="BY41" s="30">
        <f t="shared" si="56"/>
        <v>0</v>
      </c>
      <c r="BZ41" s="30">
        <f t="shared" si="56"/>
        <v>0</v>
      </c>
      <c r="CA41" s="30">
        <f t="shared" si="56"/>
        <v>0</v>
      </c>
      <c r="CB41" s="30">
        <f t="shared" si="56"/>
        <v>0</v>
      </c>
      <c r="CC41" s="30">
        <f t="shared" si="56"/>
        <v>0</v>
      </c>
      <c r="CD41" s="30">
        <f t="shared" si="56"/>
        <v>0</v>
      </c>
      <c r="CE41" s="30">
        <f t="shared" si="56"/>
        <v>0</v>
      </c>
      <c r="CF41" s="30">
        <f t="shared" si="56"/>
        <v>0</v>
      </c>
      <c r="CG41" s="30">
        <f t="shared" si="56"/>
        <v>0</v>
      </c>
      <c r="CH41" s="30">
        <f t="shared" si="56"/>
        <v>0</v>
      </c>
      <c r="CI41" s="30">
        <f t="shared" si="56"/>
        <v>0</v>
      </c>
      <c r="CJ41" s="30">
        <f t="shared" si="56"/>
        <v>0</v>
      </c>
      <c r="CK41" s="30">
        <f t="shared" si="56"/>
        <v>0</v>
      </c>
      <c r="CL41" s="30">
        <f t="shared" si="56"/>
        <v>0</v>
      </c>
      <c r="CM41" s="30">
        <f t="shared" ref="CM41:CT41" si="57">IF(CM$5="",0,IF(CM$5=1,$S41,CL159))</f>
        <v>0</v>
      </c>
      <c r="CN41" s="30">
        <f t="shared" si="57"/>
        <v>0</v>
      </c>
      <c r="CO41" s="30">
        <f t="shared" si="57"/>
        <v>0</v>
      </c>
      <c r="CP41" s="30">
        <f t="shared" si="57"/>
        <v>0</v>
      </c>
      <c r="CQ41" s="30">
        <f t="shared" si="57"/>
        <v>0</v>
      </c>
      <c r="CR41" s="30">
        <f t="shared" si="57"/>
        <v>0</v>
      </c>
      <c r="CS41" s="30">
        <f t="shared" si="57"/>
        <v>0</v>
      </c>
      <c r="CT41" s="30">
        <f t="shared" si="57"/>
        <v>0</v>
      </c>
    </row>
    <row r="42" spans="1:98" s="27" customFormat="1" ht="12" x14ac:dyDescent="0.25">
      <c r="A42" s="26">
        <f>ROW()</f>
        <v>42</v>
      </c>
      <c r="E42" s="24"/>
      <c r="F42" s="68" t="str">
        <f t="shared" si="42"/>
        <v>АКТИВЫ</v>
      </c>
      <c r="G42" s="68" t="str">
        <f t="shared" si="9"/>
        <v>Запасы СиМ</v>
      </c>
      <c r="H42" s="68" t="str">
        <f t="shared" si="43"/>
        <v>Цех-2</v>
      </c>
      <c r="I42" s="27" t="str">
        <f>BP!$F$29</f>
        <v>ЭлЭн</v>
      </c>
      <c r="P42" s="30"/>
      <c r="R42" s="24"/>
      <c r="S42" s="95"/>
      <c r="V42" s="87"/>
      <c r="W42" s="29"/>
      <c r="Z42" s="30">
        <f>IF(Z$5="",0,IF(Z$5=1,$S42,Y160))</f>
        <v>0</v>
      </c>
      <c r="AA42" s="30">
        <f t="shared" ref="AA42:CL42" ca="1" si="58">IF(AA$5="",0,IF(AA$5=1,$S42,Z160))</f>
        <v>0</v>
      </c>
      <c r="AB42" s="30">
        <f t="shared" ca="1" si="58"/>
        <v>0</v>
      </c>
      <c r="AC42" s="30">
        <f t="shared" ca="1" si="58"/>
        <v>0</v>
      </c>
      <c r="AD42" s="30">
        <f t="shared" ca="1" si="58"/>
        <v>0</v>
      </c>
      <c r="AE42" s="30">
        <f t="shared" ca="1" si="58"/>
        <v>18400.000000000004</v>
      </c>
      <c r="AF42" s="30">
        <f t="shared" ca="1" si="58"/>
        <v>18952.000000000004</v>
      </c>
      <c r="AG42" s="30">
        <f t="shared" ca="1" si="58"/>
        <v>19520.560000000009</v>
      </c>
      <c r="AH42" s="30">
        <f t="shared" ca="1" si="58"/>
        <v>20106.176800000008</v>
      </c>
      <c r="AI42" s="30">
        <f t="shared" ca="1" si="58"/>
        <v>20709.362104000011</v>
      </c>
      <c r="AJ42" s="30">
        <f t="shared" ca="1" si="58"/>
        <v>21330.642967120013</v>
      </c>
      <c r="AK42" s="30">
        <f t="shared" ca="1" si="58"/>
        <v>21970.562256133617</v>
      </c>
      <c r="AL42" s="30">
        <f t="shared" ca="1" si="58"/>
        <v>22629.679123817623</v>
      </c>
      <c r="AM42" s="30">
        <f t="shared" ca="1" si="58"/>
        <v>23308.569497532146</v>
      </c>
      <c r="AN42" s="30">
        <f t="shared" ca="1" si="58"/>
        <v>24007.826582458114</v>
      </c>
      <c r="AO42" s="30">
        <f t="shared" ca="1" si="58"/>
        <v>24728.061379931856</v>
      </c>
      <c r="AP42" s="30">
        <f t="shared" ca="1" si="58"/>
        <v>25469.903221329809</v>
      </c>
      <c r="AQ42" s="30">
        <f t="shared" ca="1" si="58"/>
        <v>26234.000317969701</v>
      </c>
      <c r="AR42" s="30">
        <f t="shared" ca="1" si="58"/>
        <v>27021.020327508795</v>
      </c>
      <c r="AS42" s="30">
        <f t="shared" ca="1" si="58"/>
        <v>27831.65093733406</v>
      </c>
      <c r="AT42" s="30">
        <f t="shared" ca="1" si="58"/>
        <v>28666.600465454085</v>
      </c>
      <c r="AU42" s="30">
        <f t="shared" ca="1" si="58"/>
        <v>29526.598479417706</v>
      </c>
      <c r="AV42" s="30">
        <f t="shared" ca="1" si="58"/>
        <v>30412.396433800244</v>
      </c>
      <c r="AW42" s="30">
        <f t="shared" ca="1" si="58"/>
        <v>31324.768326814254</v>
      </c>
      <c r="AX42" s="30">
        <f t="shared" ca="1" si="58"/>
        <v>32264.511376618681</v>
      </c>
      <c r="AY42" s="30">
        <f t="shared" ca="1" si="58"/>
        <v>33232.44671791725</v>
      </c>
      <c r="AZ42" s="30">
        <f t="shared" ca="1" si="58"/>
        <v>34229.420119454764</v>
      </c>
      <c r="BA42" s="30">
        <f t="shared" ca="1" si="58"/>
        <v>35256.302723038403</v>
      </c>
      <c r="BB42" s="30">
        <f t="shared" ca="1" si="58"/>
        <v>36313.991804729558</v>
      </c>
      <c r="BC42" s="30">
        <f t="shared" ca="1" si="58"/>
        <v>37403.411558871449</v>
      </c>
      <c r="BD42" s="30">
        <f t="shared" ca="1" si="58"/>
        <v>38525.513905637585</v>
      </c>
      <c r="BE42" s="30">
        <f t="shared" ca="1" si="58"/>
        <v>39681.279322806709</v>
      </c>
      <c r="BF42" s="30">
        <f t="shared" ca="1" si="58"/>
        <v>40871.717702490911</v>
      </c>
      <c r="BG42" s="30">
        <f t="shared" ca="1" si="58"/>
        <v>42097.869233565645</v>
      </c>
      <c r="BH42" s="30">
        <f t="shared" ca="1" si="58"/>
        <v>43360.805310572614</v>
      </c>
      <c r="BI42" s="30">
        <f t="shared" ca="1" si="58"/>
        <v>44661.629469889791</v>
      </c>
      <c r="BJ42" s="30">
        <f t="shared" ca="1" si="58"/>
        <v>46001.478353986487</v>
      </c>
      <c r="BK42" s="30">
        <f t="shared" ca="1" si="58"/>
        <v>47381.522704606097</v>
      </c>
      <c r="BL42" s="30">
        <f t="shared" ca="1" si="58"/>
        <v>48802.96838574428</v>
      </c>
      <c r="BM42" s="30">
        <f t="shared" ca="1" si="58"/>
        <v>50267.057437316609</v>
      </c>
      <c r="BN42" s="30">
        <f t="shared" ca="1" si="58"/>
        <v>51775.069160436113</v>
      </c>
      <c r="BO42" s="30">
        <f t="shared" ca="1" si="58"/>
        <v>53328.321235249197</v>
      </c>
      <c r="BP42" s="30">
        <f t="shared" ca="1" si="58"/>
        <v>54928.170872306677</v>
      </c>
      <c r="BQ42" s="30">
        <f t="shared" ca="1" si="58"/>
        <v>56576.015998475879</v>
      </c>
      <c r="BR42" s="30">
        <f t="shared" ca="1" si="58"/>
        <v>58273.296478430151</v>
      </c>
      <c r="BS42" s="30">
        <f t="shared" ca="1" si="58"/>
        <v>60021.495372783058</v>
      </c>
      <c r="BT42" s="30">
        <f t="shared" ca="1" si="58"/>
        <v>61822.140233966558</v>
      </c>
      <c r="BU42" s="30">
        <f t="shared" ca="1" si="58"/>
        <v>63676.804440985557</v>
      </c>
      <c r="BV42" s="30">
        <f t="shared" si="58"/>
        <v>0</v>
      </c>
      <c r="BW42" s="30">
        <f t="shared" si="58"/>
        <v>0</v>
      </c>
      <c r="BX42" s="30">
        <f t="shared" si="58"/>
        <v>0</v>
      </c>
      <c r="BY42" s="30">
        <f t="shared" si="58"/>
        <v>0</v>
      </c>
      <c r="BZ42" s="30">
        <f t="shared" si="58"/>
        <v>0</v>
      </c>
      <c r="CA42" s="30">
        <f t="shared" si="58"/>
        <v>0</v>
      </c>
      <c r="CB42" s="30">
        <f t="shared" si="58"/>
        <v>0</v>
      </c>
      <c r="CC42" s="30">
        <f t="shared" si="58"/>
        <v>0</v>
      </c>
      <c r="CD42" s="30">
        <f t="shared" si="58"/>
        <v>0</v>
      </c>
      <c r="CE42" s="30">
        <f t="shared" si="58"/>
        <v>0</v>
      </c>
      <c r="CF42" s="30">
        <f t="shared" si="58"/>
        <v>0</v>
      </c>
      <c r="CG42" s="30">
        <f t="shared" si="58"/>
        <v>0</v>
      </c>
      <c r="CH42" s="30">
        <f t="shared" si="58"/>
        <v>0</v>
      </c>
      <c r="CI42" s="30">
        <f t="shared" si="58"/>
        <v>0</v>
      </c>
      <c r="CJ42" s="30">
        <f t="shared" si="58"/>
        <v>0</v>
      </c>
      <c r="CK42" s="30">
        <f t="shared" si="58"/>
        <v>0</v>
      </c>
      <c r="CL42" s="30">
        <f t="shared" si="58"/>
        <v>0</v>
      </c>
      <c r="CM42" s="30">
        <f t="shared" ref="CM42:CT42" si="59">IF(CM$5="",0,IF(CM$5=1,$S42,CL160))</f>
        <v>0</v>
      </c>
      <c r="CN42" s="30">
        <f t="shared" si="59"/>
        <v>0</v>
      </c>
      <c r="CO42" s="30">
        <f t="shared" si="59"/>
        <v>0</v>
      </c>
      <c r="CP42" s="30">
        <f t="shared" si="59"/>
        <v>0</v>
      </c>
      <c r="CQ42" s="30">
        <f t="shared" si="59"/>
        <v>0</v>
      </c>
      <c r="CR42" s="30">
        <f t="shared" si="59"/>
        <v>0</v>
      </c>
      <c r="CS42" s="30">
        <f t="shared" si="59"/>
        <v>0</v>
      </c>
      <c r="CT42" s="30">
        <f t="shared" si="59"/>
        <v>0</v>
      </c>
    </row>
    <row r="43" spans="1:98" s="2" customFormat="1" ht="10.199999999999999" x14ac:dyDescent="0.2">
      <c r="A43" s="11">
        <f>ROW()</f>
        <v>43</v>
      </c>
      <c r="E43" s="23" t="str">
        <f>Lists!$N$9</f>
        <v>пустая строка</v>
      </c>
      <c r="P43" s="3"/>
      <c r="R43" s="23"/>
      <c r="S43" s="3"/>
      <c r="V43" s="76"/>
      <c r="W43" s="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</row>
    <row r="44" spans="1:98" x14ac:dyDescent="0.3">
      <c r="A44" s="11">
        <f>ROW()</f>
        <v>44</v>
      </c>
      <c r="F44" s="68" t="str">
        <f>$F$127</f>
        <v>АКТИВЫ</v>
      </c>
      <c r="G44" s="6" t="str">
        <f>$G$162</f>
        <v>Склад ГП</v>
      </c>
      <c r="Z44" s="7">
        <f>SUM(Z45:Z54)</f>
        <v>0</v>
      </c>
      <c r="AA44" s="7">
        <f t="shared" ref="AA44" ca="1" si="60">SUM(AA45:AA54)</f>
        <v>0</v>
      </c>
      <c r="AB44" s="7">
        <f t="shared" ref="AB44" ca="1" si="61">SUM(AB45:AB54)</f>
        <v>0</v>
      </c>
      <c r="AC44" s="7">
        <f t="shared" ref="AC44" ca="1" si="62">SUM(AC45:AC54)</f>
        <v>0</v>
      </c>
      <c r="AD44" s="7">
        <f t="shared" ref="AD44" ca="1" si="63">SUM(AD45:AD54)</f>
        <v>0</v>
      </c>
      <c r="AE44" s="7">
        <f t="shared" ref="AE44" ca="1" si="64">SUM(AE45:AE54)</f>
        <v>0</v>
      </c>
      <c r="AF44" s="7">
        <f t="shared" ref="AF44" ca="1" si="65">SUM(AF45:AF54)</f>
        <v>2097400</v>
      </c>
      <c r="AG44" s="7">
        <f t="shared" ref="AG44" ca="1" si="66">SUM(AG45:AG54)</f>
        <v>4257722</v>
      </c>
      <c r="AH44" s="7">
        <f t="shared" ref="AH44" ca="1" si="67">SUM(AH45:AH54)</f>
        <v>6482853.6599999992</v>
      </c>
      <c r="AI44" s="7">
        <f t="shared" ref="AI44" ca="1" si="68">SUM(AI45:AI54)</f>
        <v>8774739.2698000018</v>
      </c>
      <c r="AJ44" s="7">
        <f t="shared" ref="AJ44" ca="1" si="69">SUM(AJ45:AJ54)</f>
        <v>11135381.447894001</v>
      </c>
      <c r="AK44" s="7">
        <f t="shared" ref="AK44" ca="1" si="70">SUM(AK45:AK54)</f>
        <v>13566842.891330823</v>
      </c>
      <c r="AL44" s="7">
        <f t="shared" ref="AL44" ca="1" si="71">SUM(AL45:AL54)</f>
        <v>16071248.178070748</v>
      </c>
      <c r="AM44" s="7">
        <f t="shared" ref="AM44" ca="1" si="72">SUM(AM45:AM54)</f>
        <v>18650785.623412874</v>
      </c>
      <c r="AN44" s="7">
        <f t="shared" ref="AN44" ca="1" si="73">SUM(AN45:AN54)</f>
        <v>21307709.192115255</v>
      </c>
      <c r="AO44" s="7">
        <f t="shared" ref="AO44" ca="1" si="74">SUM(AO45:AO54)</f>
        <v>24044340.467878714</v>
      </c>
      <c r="AP44" s="7">
        <f t="shared" ref="AP44" ca="1" si="75">SUM(AP45:AP54)</f>
        <v>26863070.681915067</v>
      </c>
      <c r="AQ44" s="7">
        <f t="shared" ref="AQ44" ca="1" si="76">SUM(AQ45:AQ54)</f>
        <v>29766362.802372526</v>
      </c>
      <c r="AR44" s="7">
        <f t="shared" ref="AR44" ca="1" si="77">SUM(AR45:AR54)</f>
        <v>32756753.686443701</v>
      </c>
      <c r="AS44" s="7">
        <f t="shared" ref="AS44" ca="1" si="78">SUM(AS45:AS54)</f>
        <v>35836856.297037013</v>
      </c>
      <c r="AT44" s="7">
        <f t="shared" ref="AT44" ca="1" si="79">SUM(AT45:AT54)</f>
        <v>39009361.985948123</v>
      </c>
      <c r="AU44" s="7">
        <f t="shared" ref="AU44" ca="1" si="80">SUM(AU45:AU54)</f>
        <v>42277042.845526569</v>
      </c>
      <c r="AV44" s="7">
        <f t="shared" ref="AV44" ca="1" si="81">SUM(AV45:AV54)</f>
        <v>45642754.130892359</v>
      </c>
      <c r="AW44" s="7">
        <f t="shared" ref="AW44" ca="1" si="82">SUM(AW45:AW54)</f>
        <v>49109436.75481914</v>
      </c>
      <c r="AX44" s="7">
        <f t="shared" ref="AX44" ca="1" si="83">SUM(AX45:AX54)</f>
        <v>52680119.85746371</v>
      </c>
      <c r="AY44" s="7">
        <f t="shared" ref="AY44" ca="1" si="84">SUM(AY45:AY54)</f>
        <v>56357923.45318763</v>
      </c>
      <c r="AZ44" s="7">
        <f t="shared" ref="AZ44" ca="1" si="85">SUM(AZ45:AZ54)</f>
        <v>60146061.15678326</v>
      </c>
      <c r="BA44" s="7">
        <f t="shared" ref="BA44" ca="1" si="86">SUM(BA45:BA54)</f>
        <v>64047842.991486758</v>
      </c>
      <c r="BB44" s="7">
        <f t="shared" ref="BB44" ca="1" si="87">SUM(BB45:BB54)</f>
        <v>68066678.281231359</v>
      </c>
      <c r="BC44" s="7">
        <f t="shared" ref="BC44" ca="1" si="88">SUM(BC45:BC54)</f>
        <v>72206078.629668295</v>
      </c>
      <c r="BD44" s="7">
        <f t="shared" ref="BD44" ca="1" si="89">SUM(BD45:BD54)</f>
        <v>76469660.988558352</v>
      </c>
      <c r="BE44" s="7">
        <f t="shared" ref="BE44" ca="1" si="90">SUM(BE45:BE54)</f>
        <v>80861150.818215117</v>
      </c>
      <c r="BF44" s="7">
        <f t="shared" ref="BF44" ca="1" si="91">SUM(BF45:BF54)</f>
        <v>85384385.342761546</v>
      </c>
      <c r="BG44" s="7">
        <f t="shared" ref="BG44" ca="1" si="92">SUM(BG45:BG54)</f>
        <v>90043316.903044418</v>
      </c>
      <c r="BH44" s="7">
        <f t="shared" ref="BH44" ca="1" si="93">SUM(BH45:BH54)</f>
        <v>94842016.410135746</v>
      </c>
      <c r="BI44" s="7">
        <f t="shared" ref="BI44" ca="1" si="94">SUM(BI45:BI54)</f>
        <v>99784676.902439833</v>
      </c>
      <c r="BJ44" s="7">
        <f t="shared" ref="BJ44" ca="1" si="95">SUM(BJ45:BJ54)</f>
        <v>104875617.20951301</v>
      </c>
      <c r="BK44" s="7">
        <f t="shared" ref="BK44" ca="1" si="96">SUM(BK45:BK54)</f>
        <v>110119285.72579841</v>
      </c>
      <c r="BL44" s="7">
        <f t="shared" ref="BL44" ca="1" si="97">SUM(BL45:BL54)</f>
        <v>115520264.29757237</v>
      </c>
      <c r="BM44" s="7">
        <f t="shared" ref="BM44" ca="1" si="98">SUM(BM45:BM54)</f>
        <v>121083272.22649956</v>
      </c>
      <c r="BN44" s="7">
        <f t="shared" ref="BN44" ca="1" si="99">SUM(BN45:BN54)</f>
        <v>126813170.39329451</v>
      </c>
      <c r="BO44" s="7">
        <f t="shared" ref="BO44" ca="1" si="100">SUM(BO45:BO54)</f>
        <v>132714965.50509337</v>
      </c>
      <c r="BP44" s="7">
        <f t="shared" ref="BP44" ca="1" si="101">SUM(BP45:BP54)</f>
        <v>138793814.4702462</v>
      </c>
      <c r="BQ44" s="7">
        <f t="shared" ref="BQ44" ca="1" si="102">SUM(BQ45:BQ54)</f>
        <v>145055028.90435353</v>
      </c>
      <c r="BR44" s="7">
        <f t="shared" ref="BR44" ca="1" si="103">SUM(BR45:BR54)</f>
        <v>151504079.7714842</v>
      </c>
      <c r="BS44" s="7">
        <f t="shared" ref="BS44" ca="1" si="104">SUM(BS45:BS54)</f>
        <v>158146602.16462871</v>
      </c>
      <c r="BT44" s="7">
        <f t="shared" ref="BT44" ca="1" si="105">SUM(BT45:BT54)</f>
        <v>164988400.22956753</v>
      </c>
      <c r="BU44" s="7">
        <f t="shared" ref="BU44" ca="1" si="106">SUM(BU45:BU54)</f>
        <v>172035452.23645461</v>
      </c>
      <c r="BV44" s="7">
        <f t="shared" ref="BV44" si="107">SUM(BV45:BV54)</f>
        <v>0</v>
      </c>
      <c r="BW44" s="7">
        <f t="shared" ref="BW44" si="108">SUM(BW45:BW54)</f>
        <v>0</v>
      </c>
      <c r="BX44" s="7">
        <f t="shared" ref="BX44" si="109">SUM(BX45:BX54)</f>
        <v>0</v>
      </c>
      <c r="BY44" s="7">
        <f t="shared" ref="BY44" si="110">SUM(BY45:BY54)</f>
        <v>0</v>
      </c>
      <c r="BZ44" s="7">
        <f t="shared" ref="BZ44" si="111">SUM(BZ45:BZ54)</f>
        <v>0</v>
      </c>
      <c r="CA44" s="7">
        <f t="shared" ref="CA44" si="112">SUM(CA45:CA54)</f>
        <v>0</v>
      </c>
      <c r="CB44" s="7">
        <f t="shared" ref="CB44" si="113">SUM(CB45:CB54)</f>
        <v>0</v>
      </c>
      <c r="CC44" s="7">
        <f t="shared" ref="CC44" si="114">SUM(CC45:CC54)</f>
        <v>0</v>
      </c>
      <c r="CD44" s="7">
        <f t="shared" ref="CD44" si="115">SUM(CD45:CD54)</f>
        <v>0</v>
      </c>
      <c r="CE44" s="7">
        <f t="shared" ref="CE44" si="116">SUM(CE45:CE54)</f>
        <v>0</v>
      </c>
      <c r="CF44" s="7">
        <f t="shared" ref="CF44" si="117">SUM(CF45:CF54)</f>
        <v>0</v>
      </c>
      <c r="CG44" s="7">
        <f t="shared" ref="CG44" si="118">SUM(CG45:CG54)</f>
        <v>0</v>
      </c>
      <c r="CH44" s="7">
        <f t="shared" ref="CH44" si="119">SUM(CH45:CH54)</f>
        <v>0</v>
      </c>
      <c r="CI44" s="7">
        <f t="shared" ref="CI44" si="120">SUM(CI45:CI54)</f>
        <v>0</v>
      </c>
      <c r="CJ44" s="7">
        <f t="shared" ref="CJ44" si="121">SUM(CJ45:CJ54)</f>
        <v>0</v>
      </c>
      <c r="CK44" s="7">
        <f t="shared" ref="CK44" si="122">SUM(CK45:CK54)</f>
        <v>0</v>
      </c>
      <c r="CL44" s="7">
        <f t="shared" ref="CL44" si="123">SUM(CL45:CL54)</f>
        <v>0</v>
      </c>
      <c r="CM44" s="7">
        <f t="shared" ref="CM44" si="124">SUM(CM45:CM54)</f>
        <v>0</v>
      </c>
      <c r="CN44" s="7">
        <f t="shared" ref="CN44" si="125">SUM(CN45:CN54)</f>
        <v>0</v>
      </c>
      <c r="CO44" s="7">
        <f t="shared" ref="CO44" si="126">SUM(CO45:CO54)</f>
        <v>0</v>
      </c>
      <c r="CP44" s="7">
        <f t="shared" ref="CP44" si="127">SUM(CP45:CP54)</f>
        <v>0</v>
      </c>
      <c r="CQ44" s="7">
        <f t="shared" ref="CQ44" si="128">SUM(CQ45:CQ54)</f>
        <v>0</v>
      </c>
      <c r="CR44" s="7">
        <f t="shared" ref="CR44" si="129">SUM(CR45:CR54)</f>
        <v>0</v>
      </c>
      <c r="CS44" s="7">
        <f t="shared" ref="CS44" si="130">SUM(CS45:CS54)</f>
        <v>0</v>
      </c>
      <c r="CT44" s="7">
        <f t="shared" ref="CT44" si="131">SUM(CT45:CT54)</f>
        <v>0</v>
      </c>
    </row>
    <row r="45" spans="1:98" s="27" customFormat="1" ht="12" x14ac:dyDescent="0.25">
      <c r="A45" s="26">
        <f>ROW()</f>
        <v>45</v>
      </c>
      <c r="E45" s="24"/>
      <c r="F45" s="68" t="str">
        <f>$F$127</f>
        <v>АКТИВЫ</v>
      </c>
      <c r="G45" s="68" t="str">
        <f>$G$162</f>
        <v>Склад ГП</v>
      </c>
      <c r="H45" s="27" t="str">
        <f>BP!$F$21</f>
        <v>Основа</v>
      </c>
      <c r="P45" s="30"/>
      <c r="R45" s="24"/>
      <c r="S45" s="95"/>
      <c r="V45" s="87"/>
      <c r="W45" s="29"/>
      <c r="Z45" s="30">
        <f>IF(Z$5="",0,IF(Z$5=1,$S45,Y163))</f>
        <v>0</v>
      </c>
      <c r="AA45" s="30">
        <f t="shared" ref="AA45:CL45" ca="1" si="132">IF(AA$5="",0,IF(AA$5=1,$S45,Z163))</f>
        <v>0</v>
      </c>
      <c r="AB45" s="30">
        <f t="shared" ca="1" si="132"/>
        <v>0</v>
      </c>
      <c r="AC45" s="30">
        <f t="shared" ca="1" si="132"/>
        <v>0</v>
      </c>
      <c r="AD45" s="30">
        <f t="shared" ca="1" si="132"/>
        <v>0</v>
      </c>
      <c r="AE45" s="30">
        <f t="shared" ca="1" si="132"/>
        <v>0</v>
      </c>
      <c r="AF45" s="30">
        <f t="shared" ca="1" si="132"/>
        <v>420000</v>
      </c>
      <c r="AG45" s="30">
        <f t="shared" ca="1" si="132"/>
        <v>852600</v>
      </c>
      <c r="AH45" s="30">
        <f t="shared" ca="1" si="132"/>
        <v>1298178</v>
      </c>
      <c r="AI45" s="30">
        <f t="shared" ca="1" si="132"/>
        <v>1757123.34</v>
      </c>
      <c r="AJ45" s="30">
        <f t="shared" ca="1" si="132"/>
        <v>2229837.0402000002</v>
      </c>
      <c r="AK45" s="30">
        <f t="shared" ca="1" si="132"/>
        <v>2716732.1514060004</v>
      </c>
      <c r="AL45" s="30">
        <f t="shared" ca="1" si="132"/>
        <v>3218234.1159481807</v>
      </c>
      <c r="AM45" s="30">
        <f t="shared" ca="1" si="132"/>
        <v>3734781.1394266263</v>
      </c>
      <c r="AN45" s="30">
        <f t="shared" ca="1" si="132"/>
        <v>4266824.5736094248</v>
      </c>
      <c r="AO45" s="30">
        <f t="shared" ca="1" si="132"/>
        <v>4814829.3108177073</v>
      </c>
      <c r="AP45" s="30">
        <f t="shared" ca="1" si="132"/>
        <v>5379274.1901422385</v>
      </c>
      <c r="AQ45" s="30">
        <f t="shared" ca="1" si="132"/>
        <v>5960652.4158465061</v>
      </c>
      <c r="AR45" s="30">
        <f t="shared" ca="1" si="132"/>
        <v>6559471.9883219013</v>
      </c>
      <c r="AS45" s="30">
        <f t="shared" ca="1" si="132"/>
        <v>7176256.1479715584</v>
      </c>
      <c r="AT45" s="30">
        <f t="shared" ca="1" si="132"/>
        <v>7811543.8324107053</v>
      </c>
      <c r="AU45" s="30">
        <f t="shared" ca="1" si="132"/>
        <v>8465890.1473830268</v>
      </c>
      <c r="AV45" s="30">
        <f t="shared" ca="1" si="132"/>
        <v>9139866.8518045172</v>
      </c>
      <c r="AW45" s="30">
        <f t="shared" ca="1" si="132"/>
        <v>9834062.8573586531</v>
      </c>
      <c r="AX45" s="30">
        <f t="shared" ca="1" si="132"/>
        <v>10549084.743079413</v>
      </c>
      <c r="AY45" s="30">
        <f t="shared" ca="1" si="132"/>
        <v>11285557.285371795</v>
      </c>
      <c r="AZ45" s="30">
        <f t="shared" ca="1" si="132"/>
        <v>12044124.003932949</v>
      </c>
      <c r="BA45" s="30">
        <f t="shared" ca="1" si="132"/>
        <v>12825447.724050937</v>
      </c>
      <c r="BB45" s="30">
        <f t="shared" ca="1" si="132"/>
        <v>13630211.155772466</v>
      </c>
      <c r="BC45" s="30">
        <f t="shared" ca="1" si="132"/>
        <v>14459117.49044564</v>
      </c>
      <c r="BD45" s="30">
        <f t="shared" ca="1" si="132"/>
        <v>15312891.015159009</v>
      </c>
      <c r="BE45" s="30">
        <f t="shared" ca="1" si="132"/>
        <v>16192277.74561378</v>
      </c>
      <c r="BF45" s="30">
        <f t="shared" ca="1" si="132"/>
        <v>17098046.077982195</v>
      </c>
      <c r="BG45" s="30">
        <f t="shared" ca="1" si="132"/>
        <v>18030987.460321661</v>
      </c>
      <c r="BH45" s="30">
        <f t="shared" ca="1" si="132"/>
        <v>18991917.084131312</v>
      </c>
      <c r="BI45" s="30">
        <f t="shared" ca="1" si="132"/>
        <v>19981674.59665525</v>
      </c>
      <c r="BJ45" s="30">
        <f t="shared" ca="1" si="132"/>
        <v>21001124.834554907</v>
      </c>
      <c r="BK45" s="30">
        <f t="shared" ca="1" si="132"/>
        <v>22051158.579591554</v>
      </c>
      <c r="BL45" s="30">
        <f t="shared" ca="1" si="132"/>
        <v>23132693.3369793</v>
      </c>
      <c r="BM45" s="30">
        <f t="shared" ca="1" si="132"/>
        <v>24246674.137088679</v>
      </c>
      <c r="BN45" s="30">
        <f t="shared" ca="1" si="132"/>
        <v>25394074.361201338</v>
      </c>
      <c r="BO45" s="30">
        <f t="shared" ca="1" si="132"/>
        <v>26575896.59203738</v>
      </c>
      <c r="BP45" s="30">
        <f t="shared" ca="1" si="132"/>
        <v>27793173.489798501</v>
      </c>
      <c r="BQ45" s="30">
        <f t="shared" ca="1" si="132"/>
        <v>29046968.694492456</v>
      </c>
      <c r="BR45" s="30">
        <f t="shared" ca="1" si="132"/>
        <v>30338377.755327232</v>
      </c>
      <c r="BS45" s="30">
        <f t="shared" ca="1" si="132"/>
        <v>31668529.08798705</v>
      </c>
      <c r="BT45" s="30">
        <f t="shared" ca="1" si="132"/>
        <v>33038584.960626662</v>
      </c>
      <c r="BU45" s="30">
        <f t="shared" ca="1" si="132"/>
        <v>34449742.509445466</v>
      </c>
      <c r="BV45" s="30">
        <f t="shared" si="132"/>
        <v>0</v>
      </c>
      <c r="BW45" s="30">
        <f t="shared" si="132"/>
        <v>0</v>
      </c>
      <c r="BX45" s="30">
        <f t="shared" si="132"/>
        <v>0</v>
      </c>
      <c r="BY45" s="30">
        <f t="shared" si="132"/>
        <v>0</v>
      </c>
      <c r="BZ45" s="30">
        <f t="shared" si="132"/>
        <v>0</v>
      </c>
      <c r="CA45" s="30">
        <f t="shared" si="132"/>
        <v>0</v>
      </c>
      <c r="CB45" s="30">
        <f t="shared" si="132"/>
        <v>0</v>
      </c>
      <c r="CC45" s="30">
        <f t="shared" si="132"/>
        <v>0</v>
      </c>
      <c r="CD45" s="30">
        <f t="shared" si="132"/>
        <v>0</v>
      </c>
      <c r="CE45" s="30">
        <f t="shared" si="132"/>
        <v>0</v>
      </c>
      <c r="CF45" s="30">
        <f t="shared" si="132"/>
        <v>0</v>
      </c>
      <c r="CG45" s="30">
        <f t="shared" si="132"/>
        <v>0</v>
      </c>
      <c r="CH45" s="30">
        <f t="shared" si="132"/>
        <v>0</v>
      </c>
      <c r="CI45" s="30">
        <f t="shared" si="132"/>
        <v>0</v>
      </c>
      <c r="CJ45" s="30">
        <f t="shared" si="132"/>
        <v>0</v>
      </c>
      <c r="CK45" s="30">
        <f t="shared" si="132"/>
        <v>0</v>
      </c>
      <c r="CL45" s="30">
        <f t="shared" si="132"/>
        <v>0</v>
      </c>
      <c r="CM45" s="30">
        <f t="shared" ref="CM45:CT45" si="133">IF(CM$5="",0,IF(CM$5=1,$S45,CL163))</f>
        <v>0</v>
      </c>
      <c r="CN45" s="30">
        <f t="shared" si="133"/>
        <v>0</v>
      </c>
      <c r="CO45" s="30">
        <f t="shared" si="133"/>
        <v>0</v>
      </c>
      <c r="CP45" s="30">
        <f t="shared" si="133"/>
        <v>0</v>
      </c>
      <c r="CQ45" s="30">
        <f t="shared" si="133"/>
        <v>0</v>
      </c>
      <c r="CR45" s="30">
        <f t="shared" si="133"/>
        <v>0</v>
      </c>
      <c r="CS45" s="30">
        <f t="shared" si="133"/>
        <v>0</v>
      </c>
      <c r="CT45" s="30">
        <f t="shared" si="133"/>
        <v>0</v>
      </c>
    </row>
    <row r="46" spans="1:98" s="27" customFormat="1" ht="12" x14ac:dyDescent="0.25">
      <c r="A46" s="26">
        <f>ROW()</f>
        <v>46</v>
      </c>
      <c r="E46" s="24"/>
      <c r="F46" s="68" t="str">
        <f t="shared" ref="F46:F53" si="134">$F$127</f>
        <v>АКТИВЫ</v>
      </c>
      <c r="G46" s="68" t="str">
        <f t="shared" ref="G46:G53" si="135">$G$162</f>
        <v>Склад ГП</v>
      </c>
      <c r="H46" s="27" t="str">
        <f>BP!$F$22</f>
        <v>Сырье</v>
      </c>
      <c r="P46" s="30"/>
      <c r="R46" s="24"/>
      <c r="S46" s="95"/>
      <c r="V46" s="87"/>
      <c r="W46" s="29"/>
      <c r="Z46" s="30">
        <f>IF(Z$5="",0,IF(Z$5=1,$S46,Y164))</f>
        <v>0</v>
      </c>
      <c r="AA46" s="30">
        <f t="shared" ref="AA46:CL46" ca="1" si="136">IF(AA$5="",0,IF(AA$5=1,$S46,Z164))</f>
        <v>0</v>
      </c>
      <c r="AB46" s="30">
        <f t="shared" ca="1" si="136"/>
        <v>0</v>
      </c>
      <c r="AC46" s="30">
        <f t="shared" ca="1" si="136"/>
        <v>0</v>
      </c>
      <c r="AD46" s="30">
        <f t="shared" ca="1" si="136"/>
        <v>0</v>
      </c>
      <c r="AE46" s="30">
        <f t="shared" ca="1" si="136"/>
        <v>0</v>
      </c>
      <c r="AF46" s="30">
        <f t="shared" ca="1" si="136"/>
        <v>48000</v>
      </c>
      <c r="AG46" s="30">
        <f t="shared" ca="1" si="136"/>
        <v>97440</v>
      </c>
      <c r="AH46" s="30">
        <f t="shared" ca="1" si="136"/>
        <v>148363.20000000001</v>
      </c>
      <c r="AI46" s="30">
        <f t="shared" ca="1" si="136"/>
        <v>200814.09600000002</v>
      </c>
      <c r="AJ46" s="30">
        <f t="shared" ca="1" si="136"/>
        <v>254838.51888000002</v>
      </c>
      <c r="AK46" s="30">
        <f t="shared" ca="1" si="136"/>
        <v>310483.67444640002</v>
      </c>
      <c r="AL46" s="30">
        <f t="shared" ca="1" si="136"/>
        <v>367798.18467979203</v>
      </c>
      <c r="AM46" s="30">
        <f t="shared" ca="1" si="136"/>
        <v>426832.13022018579</v>
      </c>
      <c r="AN46" s="30">
        <f t="shared" ca="1" si="136"/>
        <v>487637.09412679134</v>
      </c>
      <c r="AO46" s="30">
        <f t="shared" ca="1" si="136"/>
        <v>550266.20695059514</v>
      </c>
      <c r="AP46" s="30">
        <f t="shared" ca="1" si="136"/>
        <v>614774.19315911294</v>
      </c>
      <c r="AQ46" s="30">
        <f t="shared" ca="1" si="136"/>
        <v>681217.41895388637</v>
      </c>
      <c r="AR46" s="30">
        <f t="shared" ca="1" si="136"/>
        <v>749653.94152250292</v>
      </c>
      <c r="AS46" s="30">
        <f t="shared" ca="1" si="136"/>
        <v>820143.55976817803</v>
      </c>
      <c r="AT46" s="30">
        <f t="shared" ca="1" si="136"/>
        <v>892747.8665612234</v>
      </c>
      <c r="AU46" s="30">
        <f t="shared" ca="1" si="136"/>
        <v>967530.30255806015</v>
      </c>
      <c r="AV46" s="30">
        <f t="shared" ca="1" si="136"/>
        <v>1044556.2116348019</v>
      </c>
      <c r="AW46" s="30">
        <f t="shared" ca="1" si="136"/>
        <v>1123892.897983846</v>
      </c>
      <c r="AX46" s="30">
        <f t="shared" ca="1" si="136"/>
        <v>1205609.6849233615</v>
      </c>
      <c r="AY46" s="30">
        <f t="shared" ca="1" si="136"/>
        <v>1289777.9754710624</v>
      </c>
      <c r="AZ46" s="30">
        <f t="shared" ca="1" si="136"/>
        <v>1376471.3147351942</v>
      </c>
      <c r="BA46" s="30">
        <f t="shared" ca="1" si="136"/>
        <v>1465765.4541772502</v>
      </c>
      <c r="BB46" s="30">
        <f t="shared" ca="1" si="136"/>
        <v>1557738.4178025676</v>
      </c>
      <c r="BC46" s="30">
        <f t="shared" ca="1" si="136"/>
        <v>1652470.5703366448</v>
      </c>
      <c r="BD46" s="30">
        <f t="shared" ca="1" si="136"/>
        <v>1750044.6874467442</v>
      </c>
      <c r="BE46" s="30">
        <f t="shared" ca="1" si="136"/>
        <v>1850546.0280701467</v>
      </c>
      <c r="BF46" s="30">
        <f t="shared" ca="1" si="136"/>
        <v>1954062.4089122512</v>
      </c>
      <c r="BG46" s="30">
        <f t="shared" ca="1" si="136"/>
        <v>2060684.2811796188</v>
      </c>
      <c r="BH46" s="30">
        <f t="shared" ca="1" si="136"/>
        <v>2170504.8096150076</v>
      </c>
      <c r="BI46" s="30">
        <f t="shared" ca="1" si="136"/>
        <v>2283619.9539034581</v>
      </c>
      <c r="BJ46" s="30">
        <f t="shared" ca="1" si="136"/>
        <v>2400128.552520562</v>
      </c>
      <c r="BK46" s="30">
        <f t="shared" ca="1" si="136"/>
        <v>2520132.4090961791</v>
      </c>
      <c r="BL46" s="30">
        <f t="shared" ca="1" si="136"/>
        <v>2643736.3813690646</v>
      </c>
      <c r="BM46" s="30">
        <f t="shared" ca="1" si="136"/>
        <v>2771048.4728101366</v>
      </c>
      <c r="BN46" s="30">
        <f t="shared" ca="1" si="136"/>
        <v>2902179.9269944406</v>
      </c>
      <c r="BO46" s="30">
        <f t="shared" ca="1" si="136"/>
        <v>3037245.3248042739</v>
      </c>
      <c r="BP46" s="30">
        <f t="shared" ca="1" si="136"/>
        <v>3176362.6845484022</v>
      </c>
      <c r="BQ46" s="30">
        <f t="shared" ca="1" si="136"/>
        <v>3319653.5650848541</v>
      </c>
      <c r="BR46" s="30">
        <f t="shared" ca="1" si="136"/>
        <v>3467243.1720373998</v>
      </c>
      <c r="BS46" s="30">
        <f t="shared" ca="1" si="136"/>
        <v>3619260.4671985218</v>
      </c>
      <c r="BT46" s="30">
        <f t="shared" ca="1" si="136"/>
        <v>3775838.2812144775</v>
      </c>
      <c r="BU46" s="30">
        <f t="shared" ca="1" si="136"/>
        <v>3937113.4296509121</v>
      </c>
      <c r="BV46" s="30">
        <f t="shared" si="136"/>
        <v>0</v>
      </c>
      <c r="BW46" s="30">
        <f t="shared" si="136"/>
        <v>0</v>
      </c>
      <c r="BX46" s="30">
        <f t="shared" si="136"/>
        <v>0</v>
      </c>
      <c r="BY46" s="30">
        <f t="shared" si="136"/>
        <v>0</v>
      </c>
      <c r="BZ46" s="30">
        <f t="shared" si="136"/>
        <v>0</v>
      </c>
      <c r="CA46" s="30">
        <f t="shared" si="136"/>
        <v>0</v>
      </c>
      <c r="CB46" s="30">
        <f t="shared" si="136"/>
        <v>0</v>
      </c>
      <c r="CC46" s="30">
        <f t="shared" si="136"/>
        <v>0</v>
      </c>
      <c r="CD46" s="30">
        <f t="shared" si="136"/>
        <v>0</v>
      </c>
      <c r="CE46" s="30">
        <f t="shared" si="136"/>
        <v>0</v>
      </c>
      <c r="CF46" s="30">
        <f t="shared" si="136"/>
        <v>0</v>
      </c>
      <c r="CG46" s="30">
        <f t="shared" si="136"/>
        <v>0</v>
      </c>
      <c r="CH46" s="30">
        <f t="shared" si="136"/>
        <v>0</v>
      </c>
      <c r="CI46" s="30">
        <f t="shared" si="136"/>
        <v>0</v>
      </c>
      <c r="CJ46" s="30">
        <f t="shared" si="136"/>
        <v>0</v>
      </c>
      <c r="CK46" s="30">
        <f t="shared" si="136"/>
        <v>0</v>
      </c>
      <c r="CL46" s="30">
        <f t="shared" si="136"/>
        <v>0</v>
      </c>
      <c r="CM46" s="30">
        <f t="shared" ref="CM46:CT46" si="137">IF(CM$5="",0,IF(CM$5=1,$S46,CL164))</f>
        <v>0</v>
      </c>
      <c r="CN46" s="30">
        <f t="shared" si="137"/>
        <v>0</v>
      </c>
      <c r="CO46" s="30">
        <f t="shared" si="137"/>
        <v>0</v>
      </c>
      <c r="CP46" s="30">
        <f t="shared" si="137"/>
        <v>0</v>
      </c>
      <c r="CQ46" s="30">
        <f t="shared" si="137"/>
        <v>0</v>
      </c>
      <c r="CR46" s="30">
        <f t="shared" si="137"/>
        <v>0</v>
      </c>
      <c r="CS46" s="30">
        <f t="shared" si="137"/>
        <v>0</v>
      </c>
      <c r="CT46" s="30">
        <f t="shared" si="137"/>
        <v>0</v>
      </c>
    </row>
    <row r="47" spans="1:98" s="27" customFormat="1" ht="12" x14ac:dyDescent="0.25">
      <c r="A47" s="26">
        <f>ROW()</f>
        <v>47</v>
      </c>
      <c r="E47" s="24"/>
      <c r="F47" s="68" t="str">
        <f t="shared" si="134"/>
        <v>АКТИВЫ</v>
      </c>
      <c r="G47" s="68" t="str">
        <f t="shared" si="135"/>
        <v>Склад ГП</v>
      </c>
      <c r="H47" s="27" t="str">
        <f>BP!$F$23</f>
        <v>Материал</v>
      </c>
      <c r="P47" s="30"/>
      <c r="R47" s="24"/>
      <c r="S47" s="95"/>
      <c r="V47" s="87"/>
      <c r="W47" s="29"/>
      <c r="Z47" s="30">
        <f>IF(Z$5="",0,IF(Z$5=1,$S47,Y165))</f>
        <v>0</v>
      </c>
      <c r="AA47" s="30">
        <f t="shared" ref="AA47:CL47" ca="1" si="138">IF(AA$5="",0,IF(AA$5=1,$S47,Z165))</f>
        <v>0</v>
      </c>
      <c r="AB47" s="30">
        <f t="shared" ca="1" si="138"/>
        <v>0</v>
      </c>
      <c r="AC47" s="30">
        <f t="shared" ca="1" si="138"/>
        <v>0</v>
      </c>
      <c r="AD47" s="30">
        <f t="shared" ca="1" si="138"/>
        <v>0</v>
      </c>
      <c r="AE47" s="30">
        <f t="shared" ca="1" si="138"/>
        <v>0</v>
      </c>
      <c r="AF47" s="30">
        <f t="shared" ca="1" si="138"/>
        <v>56000</v>
      </c>
      <c r="AG47" s="30">
        <f t="shared" ca="1" si="138"/>
        <v>113680</v>
      </c>
      <c r="AH47" s="30">
        <f t="shared" ca="1" si="138"/>
        <v>173090.40000000002</v>
      </c>
      <c r="AI47" s="30">
        <f t="shared" ca="1" si="138"/>
        <v>234283.11200000002</v>
      </c>
      <c r="AJ47" s="30">
        <f t="shared" ca="1" si="138"/>
        <v>297311.60536000005</v>
      </c>
      <c r="AK47" s="30">
        <f t="shared" ca="1" si="138"/>
        <v>362230.95352080005</v>
      </c>
      <c r="AL47" s="30">
        <f t="shared" ca="1" si="138"/>
        <v>429097.88212642405</v>
      </c>
      <c r="AM47" s="30">
        <f t="shared" ca="1" si="138"/>
        <v>497970.8185902168</v>
      </c>
      <c r="AN47" s="30">
        <f t="shared" ca="1" si="138"/>
        <v>568909.94314792333</v>
      </c>
      <c r="AO47" s="30">
        <f t="shared" ca="1" si="138"/>
        <v>641977.24144236103</v>
      </c>
      <c r="AP47" s="30">
        <f t="shared" ca="1" si="138"/>
        <v>717236.55868563184</v>
      </c>
      <c r="AQ47" s="30">
        <f t="shared" ca="1" si="138"/>
        <v>794753.65544620086</v>
      </c>
      <c r="AR47" s="30">
        <f t="shared" ca="1" si="138"/>
        <v>874596.26510958688</v>
      </c>
      <c r="AS47" s="30">
        <f t="shared" ca="1" si="138"/>
        <v>956834.15306287445</v>
      </c>
      <c r="AT47" s="30">
        <f t="shared" ca="1" si="138"/>
        <v>1041539.1776547607</v>
      </c>
      <c r="AU47" s="30">
        <f t="shared" ca="1" si="138"/>
        <v>1128785.3529844035</v>
      </c>
      <c r="AV47" s="30">
        <f t="shared" ca="1" si="138"/>
        <v>1218648.9135739356</v>
      </c>
      <c r="AW47" s="30">
        <f t="shared" ca="1" si="138"/>
        <v>1311208.3809811538</v>
      </c>
      <c r="AX47" s="30">
        <f t="shared" ca="1" si="138"/>
        <v>1406544.6324105884</v>
      </c>
      <c r="AY47" s="30">
        <f t="shared" ca="1" si="138"/>
        <v>1504740.9713829062</v>
      </c>
      <c r="AZ47" s="30">
        <f t="shared" ca="1" si="138"/>
        <v>1605883.2005243935</v>
      </c>
      <c r="BA47" s="30">
        <f t="shared" ca="1" si="138"/>
        <v>1710059.6965401254</v>
      </c>
      <c r="BB47" s="30">
        <f t="shared" ca="1" si="138"/>
        <v>1817361.4874363292</v>
      </c>
      <c r="BC47" s="30">
        <f t="shared" ca="1" si="138"/>
        <v>1927882.3320594192</v>
      </c>
      <c r="BD47" s="30">
        <f t="shared" ca="1" si="138"/>
        <v>2041718.8020212019</v>
      </c>
      <c r="BE47" s="30">
        <f t="shared" ca="1" si="138"/>
        <v>2158970.366081838</v>
      </c>
      <c r="BF47" s="30">
        <f t="shared" ca="1" si="138"/>
        <v>2279739.4770642933</v>
      </c>
      <c r="BG47" s="30">
        <f t="shared" ca="1" si="138"/>
        <v>2404131.661376222</v>
      </c>
      <c r="BH47" s="30">
        <f t="shared" ca="1" si="138"/>
        <v>2532255.6112175086</v>
      </c>
      <c r="BI47" s="30">
        <f t="shared" ca="1" si="138"/>
        <v>2664223.2795540337</v>
      </c>
      <c r="BJ47" s="30">
        <f t="shared" ca="1" si="138"/>
        <v>2800149.9779406548</v>
      </c>
      <c r="BK47" s="30">
        <f t="shared" ca="1" si="138"/>
        <v>2940154.4772788747</v>
      </c>
      <c r="BL47" s="30">
        <f t="shared" ca="1" si="138"/>
        <v>3084359.1115972409</v>
      </c>
      <c r="BM47" s="30">
        <f t="shared" ca="1" si="138"/>
        <v>3232889.8849451584</v>
      </c>
      <c r="BN47" s="30">
        <f t="shared" ca="1" si="138"/>
        <v>3385876.5814935132</v>
      </c>
      <c r="BO47" s="30">
        <f t="shared" ca="1" si="138"/>
        <v>3543452.8789383187</v>
      </c>
      <c r="BP47" s="30">
        <f t="shared" ca="1" si="138"/>
        <v>3705756.4653064683</v>
      </c>
      <c r="BQ47" s="30">
        <f t="shared" ca="1" si="138"/>
        <v>3872929.1592656625</v>
      </c>
      <c r="BR47" s="30">
        <f t="shared" ca="1" si="138"/>
        <v>4045117.0340436324</v>
      </c>
      <c r="BS47" s="30">
        <f t="shared" ca="1" si="138"/>
        <v>4222470.545064941</v>
      </c>
      <c r="BT47" s="30">
        <f t="shared" ca="1" si="138"/>
        <v>4405144.6614168892</v>
      </c>
      <c r="BU47" s="30">
        <f t="shared" ca="1" si="138"/>
        <v>4593299.0012593959</v>
      </c>
      <c r="BV47" s="30">
        <f t="shared" si="138"/>
        <v>0</v>
      </c>
      <c r="BW47" s="30">
        <f t="shared" si="138"/>
        <v>0</v>
      </c>
      <c r="BX47" s="30">
        <f t="shared" si="138"/>
        <v>0</v>
      </c>
      <c r="BY47" s="30">
        <f t="shared" si="138"/>
        <v>0</v>
      </c>
      <c r="BZ47" s="30">
        <f t="shared" si="138"/>
        <v>0</v>
      </c>
      <c r="CA47" s="30">
        <f t="shared" si="138"/>
        <v>0</v>
      </c>
      <c r="CB47" s="30">
        <f t="shared" si="138"/>
        <v>0</v>
      </c>
      <c r="CC47" s="30">
        <f t="shared" si="138"/>
        <v>0</v>
      </c>
      <c r="CD47" s="30">
        <f t="shared" si="138"/>
        <v>0</v>
      </c>
      <c r="CE47" s="30">
        <f t="shared" si="138"/>
        <v>0</v>
      </c>
      <c r="CF47" s="30">
        <f t="shared" si="138"/>
        <v>0</v>
      </c>
      <c r="CG47" s="30">
        <f t="shared" si="138"/>
        <v>0</v>
      </c>
      <c r="CH47" s="30">
        <f t="shared" si="138"/>
        <v>0</v>
      </c>
      <c r="CI47" s="30">
        <f t="shared" si="138"/>
        <v>0</v>
      </c>
      <c r="CJ47" s="30">
        <f t="shared" si="138"/>
        <v>0</v>
      </c>
      <c r="CK47" s="30">
        <f t="shared" si="138"/>
        <v>0</v>
      </c>
      <c r="CL47" s="30">
        <f t="shared" si="138"/>
        <v>0</v>
      </c>
      <c r="CM47" s="30">
        <f t="shared" ref="CM47:CT47" si="139">IF(CM$5="",0,IF(CM$5=1,$S47,CL165))</f>
        <v>0</v>
      </c>
      <c r="CN47" s="30">
        <f t="shared" si="139"/>
        <v>0</v>
      </c>
      <c r="CO47" s="30">
        <f t="shared" si="139"/>
        <v>0</v>
      </c>
      <c r="CP47" s="30">
        <f t="shared" si="139"/>
        <v>0</v>
      </c>
      <c r="CQ47" s="30">
        <f t="shared" si="139"/>
        <v>0</v>
      </c>
      <c r="CR47" s="30">
        <f t="shared" si="139"/>
        <v>0</v>
      </c>
      <c r="CS47" s="30">
        <f t="shared" si="139"/>
        <v>0</v>
      </c>
      <c r="CT47" s="30">
        <f t="shared" si="139"/>
        <v>0</v>
      </c>
    </row>
    <row r="48" spans="1:98" s="27" customFormat="1" ht="12" x14ac:dyDescent="0.25">
      <c r="A48" s="26">
        <f>ROW()</f>
        <v>48</v>
      </c>
      <c r="E48" s="24"/>
      <c r="F48" s="68" t="str">
        <f t="shared" si="134"/>
        <v>АКТИВЫ</v>
      </c>
      <c r="G48" s="68" t="str">
        <f t="shared" si="135"/>
        <v>Склад ГП</v>
      </c>
      <c r="H48" s="27" t="str">
        <f>BP!$F$24</f>
        <v>Вн.пр-во</v>
      </c>
      <c r="P48" s="30"/>
      <c r="R48" s="24"/>
      <c r="S48" s="95"/>
      <c r="V48" s="87"/>
      <c r="W48" s="29"/>
      <c r="Z48" s="30">
        <f>IF(Z$5="",0,IF(Z$5=1,$S48,Y166))</f>
        <v>0</v>
      </c>
      <c r="AA48" s="30">
        <f t="shared" ref="AA48:CL48" ca="1" si="140">IF(AA$5="",0,IF(AA$5=1,$S48,Z166))</f>
        <v>0</v>
      </c>
      <c r="AB48" s="30">
        <f t="shared" ca="1" si="140"/>
        <v>0</v>
      </c>
      <c r="AC48" s="30">
        <f t="shared" ca="1" si="140"/>
        <v>0</v>
      </c>
      <c r="AD48" s="30">
        <f t="shared" ca="1" si="140"/>
        <v>0</v>
      </c>
      <c r="AE48" s="30">
        <f t="shared" ca="1" si="140"/>
        <v>0</v>
      </c>
      <c r="AF48" s="30">
        <f t="shared" ca="1" si="140"/>
        <v>1200000</v>
      </c>
      <c r="AG48" s="30">
        <f t="shared" ca="1" si="140"/>
        <v>2436000</v>
      </c>
      <c r="AH48" s="30">
        <f t="shared" ca="1" si="140"/>
        <v>3709080</v>
      </c>
      <c r="AI48" s="30">
        <f t="shared" ca="1" si="140"/>
        <v>5020352.4000000004</v>
      </c>
      <c r="AJ48" s="30">
        <f t="shared" ca="1" si="140"/>
        <v>6370962.972000001</v>
      </c>
      <c r="AK48" s="30">
        <f t="shared" ca="1" si="140"/>
        <v>7762091.8611600008</v>
      </c>
      <c r="AL48" s="30">
        <f t="shared" ca="1" si="140"/>
        <v>9194954.6169948019</v>
      </c>
      <c r="AM48" s="30">
        <f t="shared" ca="1" si="140"/>
        <v>10670803.255504645</v>
      </c>
      <c r="AN48" s="30">
        <f t="shared" ca="1" si="140"/>
        <v>12190927.353169784</v>
      </c>
      <c r="AO48" s="30">
        <f t="shared" ca="1" si="140"/>
        <v>13756655.173764877</v>
      </c>
      <c r="AP48" s="30">
        <f t="shared" ca="1" si="140"/>
        <v>15369354.828977823</v>
      </c>
      <c r="AQ48" s="30">
        <f t="shared" ca="1" si="140"/>
        <v>17030435.473847158</v>
      </c>
      <c r="AR48" s="30">
        <f t="shared" ca="1" si="140"/>
        <v>18741348.538062572</v>
      </c>
      <c r="AS48" s="30">
        <f t="shared" ca="1" si="140"/>
        <v>20503588.99420445</v>
      </c>
      <c r="AT48" s="30">
        <f t="shared" ca="1" si="140"/>
        <v>22318696.664030585</v>
      </c>
      <c r="AU48" s="30">
        <f t="shared" ca="1" si="140"/>
        <v>24188257.563951503</v>
      </c>
      <c r="AV48" s="30">
        <f t="shared" ca="1" si="140"/>
        <v>26113905.290870048</v>
      </c>
      <c r="AW48" s="30">
        <f t="shared" ca="1" si="140"/>
        <v>28097322.449596152</v>
      </c>
      <c r="AX48" s="30">
        <f t="shared" ca="1" si="140"/>
        <v>30140242.123084038</v>
      </c>
      <c r="AY48" s="30">
        <f t="shared" ca="1" si="140"/>
        <v>32244449.386776559</v>
      </c>
      <c r="AZ48" s="30">
        <f t="shared" ca="1" si="140"/>
        <v>34411782.868379854</v>
      </c>
      <c r="BA48" s="30">
        <f t="shared" ca="1" si="140"/>
        <v>36644136.354431249</v>
      </c>
      <c r="BB48" s="30">
        <f t="shared" ca="1" si="140"/>
        <v>38943460.445064187</v>
      </c>
      <c r="BC48" s="30">
        <f t="shared" ca="1" si="140"/>
        <v>41311764.258416116</v>
      </c>
      <c r="BD48" s="30">
        <f t="shared" ca="1" si="140"/>
        <v>43751117.186168604</v>
      </c>
      <c r="BE48" s="30">
        <f t="shared" ca="1" si="140"/>
        <v>46263650.701753661</v>
      </c>
      <c r="BF48" s="30">
        <f t="shared" ca="1" si="140"/>
        <v>48851560.222806275</v>
      </c>
      <c r="BG48" s="30">
        <f t="shared" ca="1" si="140"/>
        <v>51517107.029490463</v>
      </c>
      <c r="BH48" s="30">
        <f t="shared" ca="1" si="140"/>
        <v>54262620.240375176</v>
      </c>
      <c r="BI48" s="30">
        <f t="shared" ca="1" si="140"/>
        <v>57090498.847586431</v>
      </c>
      <c r="BJ48" s="30">
        <f t="shared" ca="1" si="140"/>
        <v>60003213.813014023</v>
      </c>
      <c r="BK48" s="30">
        <f t="shared" ca="1" si="140"/>
        <v>63003310.227404445</v>
      </c>
      <c r="BL48" s="30">
        <f t="shared" ca="1" si="140"/>
        <v>66093409.534226581</v>
      </c>
      <c r="BM48" s="30">
        <f t="shared" ca="1" si="140"/>
        <v>69276211.820253387</v>
      </c>
      <c r="BN48" s="30">
        <f t="shared" ca="1" si="140"/>
        <v>72554498.174860984</v>
      </c>
      <c r="BO48" s="30">
        <f t="shared" ca="1" si="140"/>
        <v>75931133.120106816</v>
      </c>
      <c r="BP48" s="30">
        <f t="shared" ca="1" si="140"/>
        <v>79409067.113710016</v>
      </c>
      <c r="BQ48" s="30">
        <f t="shared" ca="1" si="140"/>
        <v>82991339.127121314</v>
      </c>
      <c r="BR48" s="30">
        <f t="shared" ca="1" si="140"/>
        <v>86681079.300934955</v>
      </c>
      <c r="BS48" s="30">
        <f t="shared" ca="1" si="140"/>
        <v>90481511.679963008</v>
      </c>
      <c r="BT48" s="30">
        <f t="shared" ca="1" si="140"/>
        <v>94395957.030361906</v>
      </c>
      <c r="BU48" s="30">
        <f t="shared" ca="1" si="140"/>
        <v>98427835.741272762</v>
      </c>
      <c r="BV48" s="30">
        <f t="shared" si="140"/>
        <v>0</v>
      </c>
      <c r="BW48" s="30">
        <f t="shared" si="140"/>
        <v>0</v>
      </c>
      <c r="BX48" s="30">
        <f t="shared" si="140"/>
        <v>0</v>
      </c>
      <c r="BY48" s="30">
        <f t="shared" si="140"/>
        <v>0</v>
      </c>
      <c r="BZ48" s="30">
        <f t="shared" si="140"/>
        <v>0</v>
      </c>
      <c r="CA48" s="30">
        <f t="shared" si="140"/>
        <v>0</v>
      </c>
      <c r="CB48" s="30">
        <f t="shared" si="140"/>
        <v>0</v>
      </c>
      <c r="CC48" s="30">
        <f t="shared" si="140"/>
        <v>0</v>
      </c>
      <c r="CD48" s="30">
        <f t="shared" si="140"/>
        <v>0</v>
      </c>
      <c r="CE48" s="30">
        <f t="shared" si="140"/>
        <v>0</v>
      </c>
      <c r="CF48" s="30">
        <f t="shared" si="140"/>
        <v>0</v>
      </c>
      <c r="CG48" s="30">
        <f t="shared" si="140"/>
        <v>0</v>
      </c>
      <c r="CH48" s="30">
        <f t="shared" si="140"/>
        <v>0</v>
      </c>
      <c r="CI48" s="30">
        <f t="shared" si="140"/>
        <v>0</v>
      </c>
      <c r="CJ48" s="30">
        <f t="shared" si="140"/>
        <v>0</v>
      </c>
      <c r="CK48" s="30">
        <f t="shared" si="140"/>
        <v>0</v>
      </c>
      <c r="CL48" s="30">
        <f t="shared" si="140"/>
        <v>0</v>
      </c>
      <c r="CM48" s="30">
        <f t="shared" ref="CM48:CT48" si="141">IF(CM$5="",0,IF(CM$5=1,$S48,CL166))</f>
        <v>0</v>
      </c>
      <c r="CN48" s="30">
        <f t="shared" si="141"/>
        <v>0</v>
      </c>
      <c r="CO48" s="30">
        <f t="shared" si="141"/>
        <v>0</v>
      </c>
      <c r="CP48" s="30">
        <f t="shared" si="141"/>
        <v>0</v>
      </c>
      <c r="CQ48" s="30">
        <f t="shared" si="141"/>
        <v>0</v>
      </c>
      <c r="CR48" s="30">
        <f t="shared" si="141"/>
        <v>0</v>
      </c>
      <c r="CS48" s="30">
        <f t="shared" si="141"/>
        <v>0</v>
      </c>
      <c r="CT48" s="30">
        <f t="shared" si="141"/>
        <v>0</v>
      </c>
    </row>
    <row r="49" spans="1:98" s="27" customFormat="1" ht="12" x14ac:dyDescent="0.25">
      <c r="A49" s="26">
        <f>ROW()</f>
        <v>49</v>
      </c>
      <c r="E49" s="24"/>
      <c r="F49" s="68" t="str">
        <f t="shared" si="134"/>
        <v>АКТИВЫ</v>
      </c>
      <c r="G49" s="68" t="str">
        <f t="shared" si="135"/>
        <v>Склад ГП</v>
      </c>
      <c r="H49" s="27" t="str">
        <f>BP!$F$25</f>
        <v>Упаковка</v>
      </c>
      <c r="P49" s="30"/>
      <c r="R49" s="24"/>
      <c r="S49" s="95"/>
      <c r="V49" s="87"/>
      <c r="W49" s="29"/>
      <c r="Z49" s="30">
        <f>IF(Z$5="",0,IF(Z$5=1,$S49,Y167))</f>
        <v>0</v>
      </c>
      <c r="AA49" s="30">
        <f t="shared" ref="AA49:CL49" ca="1" si="142">IF(AA$5="",0,IF(AA$5=1,$S49,Z167))</f>
        <v>0</v>
      </c>
      <c r="AB49" s="30">
        <f t="shared" ca="1" si="142"/>
        <v>0</v>
      </c>
      <c r="AC49" s="30">
        <f t="shared" ca="1" si="142"/>
        <v>0</v>
      </c>
      <c r="AD49" s="30">
        <f t="shared" ca="1" si="142"/>
        <v>0</v>
      </c>
      <c r="AE49" s="30">
        <f t="shared" ca="1" si="142"/>
        <v>0</v>
      </c>
      <c r="AF49" s="30">
        <f t="shared" ca="1" si="142"/>
        <v>160000</v>
      </c>
      <c r="AG49" s="30">
        <f t="shared" ca="1" si="142"/>
        <v>324800</v>
      </c>
      <c r="AH49" s="30">
        <f t="shared" ca="1" si="142"/>
        <v>494544</v>
      </c>
      <c r="AI49" s="30">
        <f t="shared" ca="1" si="142"/>
        <v>669380.32000000007</v>
      </c>
      <c r="AJ49" s="30">
        <f t="shared" ca="1" si="142"/>
        <v>849461.72960000008</v>
      </c>
      <c r="AK49" s="30">
        <f t="shared" ca="1" si="142"/>
        <v>1034945.5814880001</v>
      </c>
      <c r="AL49" s="30">
        <f t="shared" ca="1" si="142"/>
        <v>1225993.9489326403</v>
      </c>
      <c r="AM49" s="30">
        <f t="shared" ca="1" si="142"/>
        <v>1422773.7674006196</v>
      </c>
      <c r="AN49" s="30">
        <f t="shared" ca="1" si="142"/>
        <v>1625456.9804226381</v>
      </c>
      <c r="AO49" s="30">
        <f t="shared" ca="1" si="142"/>
        <v>1834220.6898353172</v>
      </c>
      <c r="AP49" s="30">
        <f t="shared" ca="1" si="142"/>
        <v>2049247.3105303766</v>
      </c>
      <c r="AQ49" s="30">
        <f t="shared" ca="1" si="142"/>
        <v>2270724.729846288</v>
      </c>
      <c r="AR49" s="30">
        <f t="shared" ca="1" si="142"/>
        <v>2498846.4717416768</v>
      </c>
      <c r="AS49" s="30">
        <f t="shared" ca="1" si="142"/>
        <v>2733811.8658939269</v>
      </c>
      <c r="AT49" s="30">
        <f t="shared" ca="1" si="142"/>
        <v>2975826.2218707446</v>
      </c>
      <c r="AU49" s="30">
        <f t="shared" ca="1" si="142"/>
        <v>3225101.0085268673</v>
      </c>
      <c r="AV49" s="30">
        <f t="shared" ca="1" si="142"/>
        <v>3481854.0387826734</v>
      </c>
      <c r="AW49" s="30">
        <f t="shared" ca="1" si="142"/>
        <v>3746309.6599461539</v>
      </c>
      <c r="AX49" s="30">
        <f t="shared" ca="1" si="142"/>
        <v>4018698.9497445384</v>
      </c>
      <c r="AY49" s="30">
        <f t="shared" ca="1" si="142"/>
        <v>4299259.918236875</v>
      </c>
      <c r="AZ49" s="30">
        <f t="shared" ca="1" si="142"/>
        <v>4588237.7157839816</v>
      </c>
      <c r="BA49" s="30">
        <f t="shared" ca="1" si="142"/>
        <v>4885884.8472575014</v>
      </c>
      <c r="BB49" s="30">
        <f t="shared" ca="1" si="142"/>
        <v>5192461.3926752266</v>
      </c>
      <c r="BC49" s="30">
        <f t="shared" ca="1" si="142"/>
        <v>5508235.234455483</v>
      </c>
      <c r="BD49" s="30">
        <f t="shared" ca="1" si="142"/>
        <v>5833482.2914891476</v>
      </c>
      <c r="BE49" s="30">
        <f t="shared" ca="1" si="142"/>
        <v>6168486.7602338223</v>
      </c>
      <c r="BF49" s="30">
        <f t="shared" ca="1" si="142"/>
        <v>6513541.3630408375</v>
      </c>
      <c r="BG49" s="30">
        <f t="shared" ca="1" si="142"/>
        <v>6868947.6039320631</v>
      </c>
      <c r="BH49" s="30">
        <f t="shared" ca="1" si="142"/>
        <v>7235016.0320500247</v>
      </c>
      <c r="BI49" s="30">
        <f t="shared" ca="1" si="142"/>
        <v>7612066.5130115254</v>
      </c>
      <c r="BJ49" s="30">
        <f t="shared" ca="1" si="142"/>
        <v>8000428.5084018717</v>
      </c>
      <c r="BK49" s="30">
        <f t="shared" ca="1" si="142"/>
        <v>8400441.363653928</v>
      </c>
      <c r="BL49" s="30">
        <f t="shared" ca="1" si="142"/>
        <v>8812454.6045635454</v>
      </c>
      <c r="BM49" s="30">
        <f t="shared" ca="1" si="142"/>
        <v>9236828.242700452</v>
      </c>
      <c r="BN49" s="30">
        <f t="shared" ca="1" si="142"/>
        <v>9673933.0899814665</v>
      </c>
      <c r="BO49" s="30">
        <f t="shared" ca="1" si="142"/>
        <v>10124151.082680911</v>
      </c>
      <c r="BP49" s="30">
        <f t="shared" ca="1" si="142"/>
        <v>10587875.615161339</v>
      </c>
      <c r="BQ49" s="30">
        <f t="shared" ca="1" si="142"/>
        <v>11065511.883616179</v>
      </c>
      <c r="BR49" s="30">
        <f t="shared" ca="1" si="142"/>
        <v>11557477.240124665</v>
      </c>
      <c r="BS49" s="30">
        <f t="shared" ca="1" si="142"/>
        <v>12064201.557328405</v>
      </c>
      <c r="BT49" s="30">
        <f t="shared" ca="1" si="142"/>
        <v>12586127.604048258</v>
      </c>
      <c r="BU49" s="30">
        <f t="shared" ca="1" si="142"/>
        <v>13123711.432169706</v>
      </c>
      <c r="BV49" s="30">
        <f t="shared" si="142"/>
        <v>0</v>
      </c>
      <c r="BW49" s="30">
        <f t="shared" si="142"/>
        <v>0</v>
      </c>
      <c r="BX49" s="30">
        <f t="shared" si="142"/>
        <v>0</v>
      </c>
      <c r="BY49" s="30">
        <f t="shared" si="142"/>
        <v>0</v>
      </c>
      <c r="BZ49" s="30">
        <f t="shared" si="142"/>
        <v>0</v>
      </c>
      <c r="CA49" s="30">
        <f t="shared" si="142"/>
        <v>0</v>
      </c>
      <c r="CB49" s="30">
        <f t="shared" si="142"/>
        <v>0</v>
      </c>
      <c r="CC49" s="30">
        <f t="shared" si="142"/>
        <v>0</v>
      </c>
      <c r="CD49" s="30">
        <f t="shared" si="142"/>
        <v>0</v>
      </c>
      <c r="CE49" s="30">
        <f t="shared" si="142"/>
        <v>0</v>
      </c>
      <c r="CF49" s="30">
        <f t="shared" si="142"/>
        <v>0</v>
      </c>
      <c r="CG49" s="30">
        <f t="shared" si="142"/>
        <v>0</v>
      </c>
      <c r="CH49" s="30">
        <f t="shared" si="142"/>
        <v>0</v>
      </c>
      <c r="CI49" s="30">
        <f t="shared" si="142"/>
        <v>0</v>
      </c>
      <c r="CJ49" s="30">
        <f t="shared" si="142"/>
        <v>0</v>
      </c>
      <c r="CK49" s="30">
        <f t="shared" si="142"/>
        <v>0</v>
      </c>
      <c r="CL49" s="30">
        <f t="shared" si="142"/>
        <v>0</v>
      </c>
      <c r="CM49" s="30">
        <f t="shared" ref="CM49:CT49" si="143">IF(CM$5="",0,IF(CM$5=1,$S49,CL167))</f>
        <v>0</v>
      </c>
      <c r="CN49" s="30">
        <f t="shared" si="143"/>
        <v>0</v>
      </c>
      <c r="CO49" s="30">
        <f t="shared" si="143"/>
        <v>0</v>
      </c>
      <c r="CP49" s="30">
        <f t="shared" si="143"/>
        <v>0</v>
      </c>
      <c r="CQ49" s="30">
        <f t="shared" si="143"/>
        <v>0</v>
      </c>
      <c r="CR49" s="30">
        <f t="shared" si="143"/>
        <v>0</v>
      </c>
      <c r="CS49" s="30">
        <f t="shared" si="143"/>
        <v>0</v>
      </c>
      <c r="CT49" s="30">
        <f t="shared" si="143"/>
        <v>0</v>
      </c>
    </row>
    <row r="50" spans="1:98" s="27" customFormat="1" ht="12" x14ac:dyDescent="0.25">
      <c r="A50" s="26">
        <f>ROW()</f>
        <v>50</v>
      </c>
      <c r="E50" s="24"/>
      <c r="F50" s="68" t="str">
        <f t="shared" si="134"/>
        <v>АКТИВЫ</v>
      </c>
      <c r="G50" s="68" t="str">
        <f t="shared" si="135"/>
        <v>Склад ГП</v>
      </c>
      <c r="H50" s="27" t="str">
        <f>BP!$F$26</f>
        <v>ФОТ првПерс</v>
      </c>
      <c r="P50" s="30"/>
      <c r="R50" s="24"/>
      <c r="S50" s="95"/>
      <c r="V50" s="87"/>
      <c r="W50" s="29"/>
      <c r="Z50" s="30">
        <f>IF(Z$5="",0,IF(Z$5=1,$S50,Y168))</f>
        <v>0</v>
      </c>
      <c r="AA50" s="30">
        <f t="shared" ref="AA50:CL50" ca="1" si="144">IF(AA$5="",0,IF(AA$5=1,$S50,Z168))</f>
        <v>0</v>
      </c>
      <c r="AB50" s="30">
        <f t="shared" ca="1" si="144"/>
        <v>0</v>
      </c>
      <c r="AC50" s="30">
        <f t="shared" ca="1" si="144"/>
        <v>0</v>
      </c>
      <c r="AD50" s="30">
        <f t="shared" ca="1" si="144"/>
        <v>0</v>
      </c>
      <c r="AE50" s="30">
        <f t="shared" ca="1" si="144"/>
        <v>0</v>
      </c>
      <c r="AF50" s="30">
        <f t="shared" ca="1" si="144"/>
        <v>100000</v>
      </c>
      <c r="AG50" s="30">
        <f t="shared" ca="1" si="144"/>
        <v>203000</v>
      </c>
      <c r="AH50" s="30">
        <f t="shared" ca="1" si="144"/>
        <v>309090</v>
      </c>
      <c r="AI50" s="30">
        <f t="shared" ca="1" si="144"/>
        <v>418362.7</v>
      </c>
      <c r="AJ50" s="30">
        <f t="shared" ca="1" si="144"/>
        <v>530913.58100000001</v>
      </c>
      <c r="AK50" s="30">
        <f t="shared" ca="1" si="144"/>
        <v>646840.98843000003</v>
      </c>
      <c r="AL50" s="30">
        <f t="shared" ca="1" si="144"/>
        <v>766246.21808290004</v>
      </c>
      <c r="AM50" s="30">
        <f t="shared" ca="1" si="144"/>
        <v>889233.60462538712</v>
      </c>
      <c r="AN50" s="30">
        <f t="shared" ca="1" si="144"/>
        <v>1015910.6127641487</v>
      </c>
      <c r="AO50" s="30">
        <f t="shared" ca="1" si="144"/>
        <v>1146387.9311470732</v>
      </c>
      <c r="AP50" s="30">
        <f t="shared" ca="1" si="144"/>
        <v>1280779.5690814853</v>
      </c>
      <c r="AQ50" s="30">
        <f t="shared" ca="1" si="144"/>
        <v>1419202.9561539299</v>
      </c>
      <c r="AR50" s="30">
        <f t="shared" ca="1" si="144"/>
        <v>1561779.0448385479</v>
      </c>
      <c r="AS50" s="30">
        <f t="shared" ca="1" si="144"/>
        <v>1708632.4161837045</v>
      </c>
      <c r="AT50" s="30">
        <f t="shared" ca="1" si="144"/>
        <v>1859891.3886692156</v>
      </c>
      <c r="AU50" s="30">
        <f t="shared" ca="1" si="144"/>
        <v>2015688.130329292</v>
      </c>
      <c r="AV50" s="30">
        <f t="shared" ca="1" si="144"/>
        <v>2176158.7742391708</v>
      </c>
      <c r="AW50" s="30">
        <f t="shared" ca="1" si="144"/>
        <v>2341443.5374663458</v>
      </c>
      <c r="AX50" s="30">
        <f t="shared" ca="1" si="144"/>
        <v>2511686.8435903364</v>
      </c>
      <c r="AY50" s="30">
        <f t="shared" ca="1" si="144"/>
        <v>2687037.4488980467</v>
      </c>
      <c r="AZ50" s="30">
        <f t="shared" ca="1" si="144"/>
        <v>2867648.5723649883</v>
      </c>
      <c r="BA50" s="30">
        <f t="shared" ca="1" si="144"/>
        <v>3053678.0295359381</v>
      </c>
      <c r="BB50" s="30">
        <f t="shared" ca="1" si="144"/>
        <v>3245288.3704220164</v>
      </c>
      <c r="BC50" s="30">
        <f t="shared" ca="1" si="144"/>
        <v>3442647.0215346771</v>
      </c>
      <c r="BD50" s="30">
        <f t="shared" ca="1" si="144"/>
        <v>3645926.4321807176</v>
      </c>
      <c r="BE50" s="30">
        <f t="shared" ca="1" si="144"/>
        <v>3855304.225146139</v>
      </c>
      <c r="BF50" s="30">
        <f t="shared" ca="1" si="144"/>
        <v>4070963.3519005235</v>
      </c>
      <c r="BG50" s="30">
        <f t="shared" ca="1" si="144"/>
        <v>4293092.2524575396</v>
      </c>
      <c r="BH50" s="30">
        <f t="shared" ca="1" si="144"/>
        <v>4521885.0200312659</v>
      </c>
      <c r="BI50" s="30">
        <f t="shared" ca="1" si="144"/>
        <v>4757541.5706322044</v>
      </c>
      <c r="BJ50" s="30">
        <f t="shared" ca="1" si="144"/>
        <v>5000267.8177511711</v>
      </c>
      <c r="BK50" s="30">
        <f t="shared" ca="1" si="144"/>
        <v>5250275.852283706</v>
      </c>
      <c r="BL50" s="30">
        <f t="shared" ca="1" si="144"/>
        <v>5507784.1278522173</v>
      </c>
      <c r="BM50" s="30">
        <f t="shared" ca="1" si="144"/>
        <v>5773017.6516877841</v>
      </c>
      <c r="BN50" s="30">
        <f t="shared" ca="1" si="144"/>
        <v>6046208.1812384175</v>
      </c>
      <c r="BO50" s="30">
        <f t="shared" ca="1" si="144"/>
        <v>6327594.4266755702</v>
      </c>
      <c r="BP50" s="30">
        <f t="shared" ca="1" si="144"/>
        <v>6617422.2594758375</v>
      </c>
      <c r="BQ50" s="30">
        <f t="shared" ca="1" si="144"/>
        <v>6915944.9272601129</v>
      </c>
      <c r="BR50" s="30">
        <f t="shared" ca="1" si="144"/>
        <v>7223423.2750779167</v>
      </c>
      <c r="BS50" s="30">
        <f t="shared" ca="1" si="144"/>
        <v>7540125.9733302547</v>
      </c>
      <c r="BT50" s="30">
        <f t="shared" ca="1" si="144"/>
        <v>7866329.7525301622</v>
      </c>
      <c r="BU50" s="30">
        <f t="shared" ca="1" si="144"/>
        <v>8202319.6451060669</v>
      </c>
      <c r="BV50" s="30">
        <f t="shared" si="144"/>
        <v>0</v>
      </c>
      <c r="BW50" s="30">
        <f t="shared" si="144"/>
        <v>0</v>
      </c>
      <c r="BX50" s="30">
        <f t="shared" si="144"/>
        <v>0</v>
      </c>
      <c r="BY50" s="30">
        <f t="shared" si="144"/>
        <v>0</v>
      </c>
      <c r="BZ50" s="30">
        <f t="shared" si="144"/>
        <v>0</v>
      </c>
      <c r="CA50" s="30">
        <f t="shared" si="144"/>
        <v>0</v>
      </c>
      <c r="CB50" s="30">
        <f t="shared" si="144"/>
        <v>0</v>
      </c>
      <c r="CC50" s="30">
        <f t="shared" si="144"/>
        <v>0</v>
      </c>
      <c r="CD50" s="30">
        <f t="shared" si="144"/>
        <v>0</v>
      </c>
      <c r="CE50" s="30">
        <f t="shared" si="144"/>
        <v>0</v>
      </c>
      <c r="CF50" s="30">
        <f t="shared" si="144"/>
        <v>0</v>
      </c>
      <c r="CG50" s="30">
        <f t="shared" si="144"/>
        <v>0</v>
      </c>
      <c r="CH50" s="30">
        <f t="shared" si="144"/>
        <v>0</v>
      </c>
      <c r="CI50" s="30">
        <f t="shared" si="144"/>
        <v>0</v>
      </c>
      <c r="CJ50" s="30">
        <f t="shared" si="144"/>
        <v>0</v>
      </c>
      <c r="CK50" s="30">
        <f t="shared" si="144"/>
        <v>0</v>
      </c>
      <c r="CL50" s="30">
        <f t="shared" si="144"/>
        <v>0</v>
      </c>
      <c r="CM50" s="30">
        <f t="shared" ref="CM50:CT50" si="145">IF(CM$5="",0,IF(CM$5=1,$S50,CL168))</f>
        <v>0</v>
      </c>
      <c r="CN50" s="30">
        <f t="shared" si="145"/>
        <v>0</v>
      </c>
      <c r="CO50" s="30">
        <f t="shared" si="145"/>
        <v>0</v>
      </c>
      <c r="CP50" s="30">
        <f t="shared" si="145"/>
        <v>0</v>
      </c>
      <c r="CQ50" s="30">
        <f t="shared" si="145"/>
        <v>0</v>
      </c>
      <c r="CR50" s="30">
        <f t="shared" si="145"/>
        <v>0</v>
      </c>
      <c r="CS50" s="30">
        <f t="shared" si="145"/>
        <v>0</v>
      </c>
      <c r="CT50" s="30">
        <f t="shared" si="145"/>
        <v>0</v>
      </c>
    </row>
    <row r="51" spans="1:98" s="27" customFormat="1" ht="12" x14ac:dyDescent="0.25">
      <c r="A51" s="26">
        <f>ROW()</f>
        <v>51</v>
      </c>
      <c r="E51" s="24"/>
      <c r="F51" s="68" t="str">
        <f t="shared" si="134"/>
        <v>АКТИВЫ</v>
      </c>
      <c r="G51" s="68" t="str">
        <f t="shared" si="135"/>
        <v>Склад ГП</v>
      </c>
      <c r="H51" s="27" t="str">
        <f>BP!$F$27</f>
        <v>ФОТ упак</v>
      </c>
      <c r="P51" s="30"/>
      <c r="R51" s="24"/>
      <c r="S51" s="95"/>
      <c r="V51" s="87"/>
      <c r="W51" s="29"/>
      <c r="Z51" s="30">
        <f>IF(Z$5="",0,IF(Z$5=1,$S51,Y169))</f>
        <v>0</v>
      </c>
      <c r="AA51" s="30">
        <f t="shared" ref="AA51:CL51" ca="1" si="146">IF(AA$5="",0,IF(AA$5=1,$S51,Z169))</f>
        <v>0</v>
      </c>
      <c r="AB51" s="30">
        <f t="shared" ca="1" si="146"/>
        <v>0</v>
      </c>
      <c r="AC51" s="30">
        <f t="shared" ca="1" si="146"/>
        <v>0</v>
      </c>
      <c r="AD51" s="30">
        <f t="shared" ca="1" si="146"/>
        <v>0</v>
      </c>
      <c r="AE51" s="30">
        <f t="shared" ca="1" si="146"/>
        <v>0</v>
      </c>
      <c r="AF51" s="30">
        <f t="shared" ca="1" si="146"/>
        <v>50000</v>
      </c>
      <c r="AG51" s="30">
        <f t="shared" ca="1" si="146"/>
        <v>101500</v>
      </c>
      <c r="AH51" s="30">
        <f t="shared" ca="1" si="146"/>
        <v>154545</v>
      </c>
      <c r="AI51" s="30">
        <f t="shared" ca="1" si="146"/>
        <v>209181.35</v>
      </c>
      <c r="AJ51" s="30">
        <f t="shared" ca="1" si="146"/>
        <v>265456.7905</v>
      </c>
      <c r="AK51" s="30">
        <f t="shared" ca="1" si="146"/>
        <v>323420.49421500001</v>
      </c>
      <c r="AL51" s="30">
        <f t="shared" ca="1" si="146"/>
        <v>383123.10904145002</v>
      </c>
      <c r="AM51" s="30">
        <f t="shared" ca="1" si="146"/>
        <v>444616.80231269356</v>
      </c>
      <c r="AN51" s="30">
        <f t="shared" ca="1" si="146"/>
        <v>507955.30638207437</v>
      </c>
      <c r="AO51" s="30">
        <f t="shared" ca="1" si="146"/>
        <v>573193.96557353658</v>
      </c>
      <c r="AP51" s="30">
        <f t="shared" ca="1" si="146"/>
        <v>640389.78454074264</v>
      </c>
      <c r="AQ51" s="30">
        <f t="shared" ca="1" si="146"/>
        <v>709601.47807696497</v>
      </c>
      <c r="AR51" s="30">
        <f t="shared" ca="1" si="146"/>
        <v>780889.52241927397</v>
      </c>
      <c r="AS51" s="30">
        <f t="shared" ca="1" si="146"/>
        <v>854316.20809185226</v>
      </c>
      <c r="AT51" s="30">
        <f t="shared" ca="1" si="146"/>
        <v>929945.6943346078</v>
      </c>
      <c r="AU51" s="30">
        <f t="shared" ca="1" si="146"/>
        <v>1007844.065164646</v>
      </c>
      <c r="AV51" s="30">
        <f t="shared" ca="1" si="146"/>
        <v>1088079.3871195854</v>
      </c>
      <c r="AW51" s="30">
        <f t="shared" ca="1" si="146"/>
        <v>1170721.7687331729</v>
      </c>
      <c r="AX51" s="30">
        <f t="shared" ca="1" si="146"/>
        <v>1255843.4217951682</v>
      </c>
      <c r="AY51" s="30">
        <f t="shared" ca="1" si="146"/>
        <v>1343518.7244490234</v>
      </c>
      <c r="AZ51" s="30">
        <f t="shared" ca="1" si="146"/>
        <v>1433824.2861824941</v>
      </c>
      <c r="BA51" s="30">
        <f t="shared" ca="1" si="146"/>
        <v>1526839.014767969</v>
      </c>
      <c r="BB51" s="30">
        <f t="shared" ca="1" si="146"/>
        <v>1622644.1852110082</v>
      </c>
      <c r="BC51" s="30">
        <f t="shared" ca="1" si="146"/>
        <v>1721323.5107673386</v>
      </c>
      <c r="BD51" s="30">
        <f t="shared" ca="1" si="146"/>
        <v>1822963.2160903588</v>
      </c>
      <c r="BE51" s="30">
        <f t="shared" ca="1" si="146"/>
        <v>1927652.1125730695</v>
      </c>
      <c r="BF51" s="30">
        <f t="shared" ca="1" si="146"/>
        <v>2035481.6759502618</v>
      </c>
      <c r="BG51" s="30">
        <f t="shared" ca="1" si="146"/>
        <v>2146546.1262287698</v>
      </c>
      <c r="BH51" s="30">
        <f t="shared" ca="1" si="146"/>
        <v>2260942.510015633</v>
      </c>
      <c r="BI51" s="30">
        <f t="shared" ca="1" si="146"/>
        <v>2378770.7853161022</v>
      </c>
      <c r="BJ51" s="30">
        <f t="shared" ca="1" si="146"/>
        <v>2500133.9088755855</v>
      </c>
      <c r="BK51" s="30">
        <f t="shared" ca="1" si="146"/>
        <v>2625137.926141853</v>
      </c>
      <c r="BL51" s="30">
        <f t="shared" ca="1" si="146"/>
        <v>2753892.0639261086</v>
      </c>
      <c r="BM51" s="30">
        <f t="shared" ca="1" si="146"/>
        <v>2886508.8258438921</v>
      </c>
      <c r="BN51" s="30">
        <f t="shared" ca="1" si="146"/>
        <v>3023104.0906192088</v>
      </c>
      <c r="BO51" s="30">
        <f t="shared" ca="1" si="146"/>
        <v>3163797.2133377851</v>
      </c>
      <c r="BP51" s="30">
        <f t="shared" ca="1" si="146"/>
        <v>3308711.1297379187</v>
      </c>
      <c r="BQ51" s="30">
        <f t="shared" ca="1" si="146"/>
        <v>3457972.4636300565</v>
      </c>
      <c r="BR51" s="30">
        <f t="shared" ca="1" si="146"/>
        <v>3611711.6375389583</v>
      </c>
      <c r="BS51" s="30">
        <f t="shared" ca="1" si="146"/>
        <v>3770062.9866651273</v>
      </c>
      <c r="BT51" s="30">
        <f t="shared" ca="1" si="146"/>
        <v>3933164.8762650811</v>
      </c>
      <c r="BU51" s="30">
        <f t="shared" ca="1" si="146"/>
        <v>4101159.8225530335</v>
      </c>
      <c r="BV51" s="30">
        <f t="shared" si="146"/>
        <v>0</v>
      </c>
      <c r="BW51" s="30">
        <f t="shared" si="146"/>
        <v>0</v>
      </c>
      <c r="BX51" s="30">
        <f t="shared" si="146"/>
        <v>0</v>
      </c>
      <c r="BY51" s="30">
        <f t="shared" si="146"/>
        <v>0</v>
      </c>
      <c r="BZ51" s="30">
        <f t="shared" si="146"/>
        <v>0</v>
      </c>
      <c r="CA51" s="30">
        <f t="shared" si="146"/>
        <v>0</v>
      </c>
      <c r="CB51" s="30">
        <f t="shared" si="146"/>
        <v>0</v>
      </c>
      <c r="CC51" s="30">
        <f t="shared" si="146"/>
        <v>0</v>
      </c>
      <c r="CD51" s="30">
        <f t="shared" si="146"/>
        <v>0</v>
      </c>
      <c r="CE51" s="30">
        <f t="shared" si="146"/>
        <v>0</v>
      </c>
      <c r="CF51" s="30">
        <f t="shared" si="146"/>
        <v>0</v>
      </c>
      <c r="CG51" s="30">
        <f t="shared" si="146"/>
        <v>0</v>
      </c>
      <c r="CH51" s="30">
        <f t="shared" si="146"/>
        <v>0</v>
      </c>
      <c r="CI51" s="30">
        <f t="shared" si="146"/>
        <v>0</v>
      </c>
      <c r="CJ51" s="30">
        <f t="shared" si="146"/>
        <v>0</v>
      </c>
      <c r="CK51" s="30">
        <f t="shared" si="146"/>
        <v>0</v>
      </c>
      <c r="CL51" s="30">
        <f t="shared" si="146"/>
        <v>0</v>
      </c>
      <c r="CM51" s="30">
        <f t="shared" ref="CM51:CT51" si="147">IF(CM$5="",0,IF(CM$5=1,$S51,CL169))</f>
        <v>0</v>
      </c>
      <c r="CN51" s="30">
        <f t="shared" si="147"/>
        <v>0</v>
      </c>
      <c r="CO51" s="30">
        <f t="shared" si="147"/>
        <v>0</v>
      </c>
      <c r="CP51" s="30">
        <f t="shared" si="147"/>
        <v>0</v>
      </c>
      <c r="CQ51" s="30">
        <f t="shared" si="147"/>
        <v>0</v>
      </c>
      <c r="CR51" s="30">
        <f t="shared" si="147"/>
        <v>0</v>
      </c>
      <c r="CS51" s="30">
        <f t="shared" si="147"/>
        <v>0</v>
      </c>
      <c r="CT51" s="30">
        <f t="shared" si="147"/>
        <v>0</v>
      </c>
    </row>
    <row r="52" spans="1:98" s="27" customFormat="1" ht="12" x14ac:dyDescent="0.25">
      <c r="A52" s="26">
        <f>ROW()</f>
        <v>52</v>
      </c>
      <c r="E52" s="24"/>
      <c r="F52" s="68" t="str">
        <f t="shared" si="134"/>
        <v>АКТИВЫ</v>
      </c>
      <c r="G52" s="68" t="str">
        <f t="shared" si="135"/>
        <v>Склад ГП</v>
      </c>
      <c r="H52" s="27" t="str">
        <f>BP!$F$28</f>
        <v>Соцсборы</v>
      </c>
      <c r="P52" s="30"/>
      <c r="R52" s="24"/>
      <c r="S52" s="95"/>
      <c r="V52" s="87"/>
      <c r="W52" s="29"/>
      <c r="Z52" s="30">
        <f>IF(Z$5="",0,IF(Z$5=1,$S52,Y170))</f>
        <v>0</v>
      </c>
      <c r="AA52" s="30">
        <f t="shared" ref="AA52:CL52" ca="1" si="148">IF(AA$5="",0,IF(AA$5=1,$S52,Z170))</f>
        <v>0</v>
      </c>
      <c r="AB52" s="30">
        <f t="shared" ca="1" si="148"/>
        <v>0</v>
      </c>
      <c r="AC52" s="30">
        <f t="shared" ca="1" si="148"/>
        <v>0</v>
      </c>
      <c r="AD52" s="30">
        <f t="shared" ca="1" si="148"/>
        <v>0</v>
      </c>
      <c r="AE52" s="30">
        <f t="shared" ca="1" si="148"/>
        <v>0</v>
      </c>
      <c r="AF52" s="30">
        <f t="shared" ca="1" si="148"/>
        <v>45000</v>
      </c>
      <c r="AG52" s="30">
        <f t="shared" ca="1" si="148"/>
        <v>91350</v>
      </c>
      <c r="AH52" s="30">
        <f t="shared" ca="1" si="148"/>
        <v>139090.5</v>
      </c>
      <c r="AI52" s="30">
        <f t="shared" ca="1" si="148"/>
        <v>188263.215</v>
      </c>
      <c r="AJ52" s="30">
        <f t="shared" ca="1" si="148"/>
        <v>238911.11145</v>
      </c>
      <c r="AK52" s="30">
        <f t="shared" ca="1" si="148"/>
        <v>291078.44479350001</v>
      </c>
      <c r="AL52" s="30">
        <f t="shared" ca="1" si="148"/>
        <v>344810.79813730501</v>
      </c>
      <c r="AM52" s="30">
        <f t="shared" ca="1" si="148"/>
        <v>400155.12208142417</v>
      </c>
      <c r="AN52" s="30">
        <f t="shared" ca="1" si="148"/>
        <v>457159.77574386692</v>
      </c>
      <c r="AO52" s="30">
        <f t="shared" ca="1" si="148"/>
        <v>515874.56901618291</v>
      </c>
      <c r="AP52" s="30">
        <f t="shared" ca="1" si="148"/>
        <v>576350.8060866684</v>
      </c>
      <c r="AQ52" s="30">
        <f t="shared" ca="1" si="148"/>
        <v>638641.33026926848</v>
      </c>
      <c r="AR52" s="30">
        <f t="shared" ca="1" si="148"/>
        <v>702800.57017734658</v>
      </c>
      <c r="AS52" s="30">
        <f t="shared" ca="1" si="148"/>
        <v>768884.58728266694</v>
      </c>
      <c r="AT52" s="30">
        <f t="shared" ca="1" si="148"/>
        <v>836951.12490114698</v>
      </c>
      <c r="AU52" s="30">
        <f t="shared" ca="1" si="148"/>
        <v>907059.65864818136</v>
      </c>
      <c r="AV52" s="30">
        <f t="shared" ca="1" si="148"/>
        <v>979271.44840762683</v>
      </c>
      <c r="AW52" s="30">
        <f t="shared" ca="1" si="148"/>
        <v>1053649.5918598557</v>
      </c>
      <c r="AX52" s="30">
        <f t="shared" ca="1" si="148"/>
        <v>1130259.0796156514</v>
      </c>
      <c r="AY52" s="30">
        <f t="shared" ca="1" si="148"/>
        <v>1209166.8520041211</v>
      </c>
      <c r="AZ52" s="30">
        <f t="shared" ca="1" si="148"/>
        <v>1290441.8575642447</v>
      </c>
      <c r="BA52" s="30">
        <f t="shared" ca="1" si="148"/>
        <v>1374155.1132911721</v>
      </c>
      <c r="BB52" s="30">
        <f t="shared" ca="1" si="148"/>
        <v>1460379.7666899073</v>
      </c>
      <c r="BC52" s="30">
        <f t="shared" ca="1" si="148"/>
        <v>1549191.1596906045</v>
      </c>
      <c r="BD52" s="30">
        <f t="shared" ca="1" si="148"/>
        <v>1640666.8944813227</v>
      </c>
      <c r="BE52" s="30">
        <f t="shared" ca="1" si="148"/>
        <v>1734886.9013157624</v>
      </c>
      <c r="BF52" s="30">
        <f t="shared" ca="1" si="148"/>
        <v>1831933.5083552354</v>
      </c>
      <c r="BG52" s="30">
        <f t="shared" ca="1" si="148"/>
        <v>1931891.5136058927</v>
      </c>
      <c r="BH52" s="30">
        <f t="shared" ca="1" si="148"/>
        <v>2034848.2590140696</v>
      </c>
      <c r="BI52" s="30">
        <f t="shared" ca="1" si="148"/>
        <v>2140893.7067844919</v>
      </c>
      <c r="BJ52" s="30">
        <f t="shared" ca="1" si="148"/>
        <v>2250120.5179880266</v>
      </c>
      <c r="BK52" s="30">
        <f t="shared" ca="1" si="148"/>
        <v>2362624.1335276673</v>
      </c>
      <c r="BL52" s="30">
        <f t="shared" ca="1" si="148"/>
        <v>2478502.8575334973</v>
      </c>
      <c r="BM52" s="30">
        <f t="shared" ca="1" si="148"/>
        <v>2597857.9432595023</v>
      </c>
      <c r="BN52" s="30">
        <f t="shared" ca="1" si="148"/>
        <v>2720793.6815572875</v>
      </c>
      <c r="BO52" s="30">
        <f t="shared" ca="1" si="148"/>
        <v>2847417.4920040062</v>
      </c>
      <c r="BP52" s="30">
        <f t="shared" ca="1" si="148"/>
        <v>2977840.0167641263</v>
      </c>
      <c r="BQ52" s="30">
        <f t="shared" ca="1" si="148"/>
        <v>3112175.2172670499</v>
      </c>
      <c r="BR52" s="30">
        <f t="shared" ca="1" si="148"/>
        <v>3250540.4737850614</v>
      </c>
      <c r="BS52" s="30">
        <f t="shared" ca="1" si="148"/>
        <v>3393056.6879986133</v>
      </c>
      <c r="BT52" s="30">
        <f t="shared" ca="1" si="148"/>
        <v>3539848.3886385718</v>
      </c>
      <c r="BU52" s="30">
        <f t="shared" ca="1" si="148"/>
        <v>3691043.8402977292</v>
      </c>
      <c r="BV52" s="30">
        <f t="shared" si="148"/>
        <v>0</v>
      </c>
      <c r="BW52" s="30">
        <f t="shared" si="148"/>
        <v>0</v>
      </c>
      <c r="BX52" s="30">
        <f t="shared" si="148"/>
        <v>0</v>
      </c>
      <c r="BY52" s="30">
        <f t="shared" si="148"/>
        <v>0</v>
      </c>
      <c r="BZ52" s="30">
        <f t="shared" si="148"/>
        <v>0</v>
      </c>
      <c r="CA52" s="30">
        <f t="shared" si="148"/>
        <v>0</v>
      </c>
      <c r="CB52" s="30">
        <f t="shared" si="148"/>
        <v>0</v>
      </c>
      <c r="CC52" s="30">
        <f t="shared" si="148"/>
        <v>0</v>
      </c>
      <c r="CD52" s="30">
        <f t="shared" si="148"/>
        <v>0</v>
      </c>
      <c r="CE52" s="30">
        <f t="shared" si="148"/>
        <v>0</v>
      </c>
      <c r="CF52" s="30">
        <f t="shared" si="148"/>
        <v>0</v>
      </c>
      <c r="CG52" s="30">
        <f t="shared" si="148"/>
        <v>0</v>
      </c>
      <c r="CH52" s="30">
        <f t="shared" si="148"/>
        <v>0</v>
      </c>
      <c r="CI52" s="30">
        <f t="shared" si="148"/>
        <v>0</v>
      </c>
      <c r="CJ52" s="30">
        <f t="shared" si="148"/>
        <v>0</v>
      </c>
      <c r="CK52" s="30">
        <f t="shared" si="148"/>
        <v>0</v>
      </c>
      <c r="CL52" s="30">
        <f t="shared" si="148"/>
        <v>0</v>
      </c>
      <c r="CM52" s="30">
        <f t="shared" ref="CM52:CT52" si="149">IF(CM$5="",0,IF(CM$5=1,$S52,CL170))</f>
        <v>0</v>
      </c>
      <c r="CN52" s="30">
        <f t="shared" si="149"/>
        <v>0</v>
      </c>
      <c r="CO52" s="30">
        <f t="shared" si="149"/>
        <v>0</v>
      </c>
      <c r="CP52" s="30">
        <f t="shared" si="149"/>
        <v>0</v>
      </c>
      <c r="CQ52" s="30">
        <f t="shared" si="149"/>
        <v>0</v>
      </c>
      <c r="CR52" s="30">
        <f t="shared" si="149"/>
        <v>0</v>
      </c>
      <c r="CS52" s="30">
        <f t="shared" si="149"/>
        <v>0</v>
      </c>
      <c r="CT52" s="30">
        <f t="shared" si="149"/>
        <v>0</v>
      </c>
    </row>
    <row r="53" spans="1:98" s="27" customFormat="1" ht="12" x14ac:dyDescent="0.25">
      <c r="A53" s="26">
        <f>ROW()</f>
        <v>53</v>
      </c>
      <c r="E53" s="24"/>
      <c r="F53" s="68" t="str">
        <f t="shared" si="134"/>
        <v>АКТИВЫ</v>
      </c>
      <c r="G53" s="68" t="str">
        <f t="shared" si="135"/>
        <v>Склад ГП</v>
      </c>
      <c r="H53" s="27" t="str">
        <f>BP!$F$29</f>
        <v>ЭлЭн</v>
      </c>
      <c r="P53" s="30"/>
      <c r="R53" s="24"/>
      <c r="S53" s="95"/>
      <c r="V53" s="87"/>
      <c r="W53" s="29"/>
      <c r="Z53" s="30">
        <f>IF(Z$5="",0,IF(Z$5=1,$S53,Y171))</f>
        <v>0</v>
      </c>
      <c r="AA53" s="30">
        <f t="shared" ref="AA53:CL53" ca="1" si="150">IF(AA$5="",0,IF(AA$5=1,$S53,Z171))</f>
        <v>0</v>
      </c>
      <c r="AB53" s="30">
        <f t="shared" ca="1" si="150"/>
        <v>0</v>
      </c>
      <c r="AC53" s="30">
        <f t="shared" ca="1" si="150"/>
        <v>0</v>
      </c>
      <c r="AD53" s="30">
        <f t="shared" ca="1" si="150"/>
        <v>0</v>
      </c>
      <c r="AE53" s="30">
        <f t="shared" ca="1" si="150"/>
        <v>0</v>
      </c>
      <c r="AF53" s="30">
        <f t="shared" ca="1" si="150"/>
        <v>18400.000000000004</v>
      </c>
      <c r="AG53" s="30">
        <f t="shared" ca="1" si="150"/>
        <v>37352.000000000007</v>
      </c>
      <c r="AH53" s="30">
        <f t="shared" ca="1" si="150"/>
        <v>56872.560000000012</v>
      </c>
      <c r="AI53" s="30">
        <f t="shared" ca="1" si="150"/>
        <v>76978.736800000013</v>
      </c>
      <c r="AJ53" s="30">
        <f t="shared" ca="1" si="150"/>
        <v>97688.098904000013</v>
      </c>
      <c r="AK53" s="30">
        <f t="shared" ca="1" si="150"/>
        <v>119018.74187112002</v>
      </c>
      <c r="AL53" s="30">
        <f t="shared" ca="1" si="150"/>
        <v>140989.30412725362</v>
      </c>
      <c r="AM53" s="30">
        <f t="shared" ca="1" si="150"/>
        <v>163618.98325107124</v>
      </c>
      <c r="AN53" s="30">
        <f t="shared" ca="1" si="150"/>
        <v>186927.5527486034</v>
      </c>
      <c r="AO53" s="30">
        <f t="shared" ca="1" si="150"/>
        <v>210935.3793310615</v>
      </c>
      <c r="AP53" s="30">
        <f t="shared" ca="1" si="150"/>
        <v>235663.44071099334</v>
      </c>
      <c r="AQ53" s="30">
        <f t="shared" ca="1" si="150"/>
        <v>261133.34393232316</v>
      </c>
      <c r="AR53" s="30">
        <f t="shared" ca="1" si="150"/>
        <v>287367.34425029287</v>
      </c>
      <c r="AS53" s="30">
        <f t="shared" ca="1" si="150"/>
        <v>314388.36457780167</v>
      </c>
      <c r="AT53" s="30">
        <f t="shared" ca="1" si="150"/>
        <v>342220.01551513572</v>
      </c>
      <c r="AU53" s="30">
        <f t="shared" ca="1" si="150"/>
        <v>370886.61598058982</v>
      </c>
      <c r="AV53" s="30">
        <f t="shared" ca="1" si="150"/>
        <v>400413.2144600075</v>
      </c>
      <c r="AW53" s="30">
        <f t="shared" ca="1" si="150"/>
        <v>430825.61089380772</v>
      </c>
      <c r="AX53" s="30">
        <f t="shared" ca="1" si="150"/>
        <v>462150.37922062195</v>
      </c>
      <c r="AY53" s="30">
        <f t="shared" ca="1" si="150"/>
        <v>494414.89059724065</v>
      </c>
      <c r="AZ53" s="30">
        <f t="shared" ca="1" si="150"/>
        <v>527647.33731515787</v>
      </c>
      <c r="BA53" s="30">
        <f t="shared" ca="1" si="150"/>
        <v>561876.75743461261</v>
      </c>
      <c r="BB53" s="30">
        <f t="shared" ca="1" si="150"/>
        <v>597133.06015765097</v>
      </c>
      <c r="BC53" s="30">
        <f t="shared" ca="1" si="150"/>
        <v>633447.05196238053</v>
      </c>
      <c r="BD53" s="30">
        <f t="shared" ca="1" si="150"/>
        <v>670850.46352125192</v>
      </c>
      <c r="BE53" s="30">
        <f t="shared" ca="1" si="150"/>
        <v>709375.97742688947</v>
      </c>
      <c r="BF53" s="30">
        <f t="shared" ca="1" si="150"/>
        <v>749057.25674969621</v>
      </c>
      <c r="BG53" s="30">
        <f t="shared" ca="1" si="150"/>
        <v>789928.97445218707</v>
      </c>
      <c r="BH53" s="30">
        <f t="shared" ca="1" si="150"/>
        <v>832026.84368575271</v>
      </c>
      <c r="BI53" s="30">
        <f t="shared" ca="1" si="150"/>
        <v>875387.64899632533</v>
      </c>
      <c r="BJ53" s="30">
        <f t="shared" ca="1" si="150"/>
        <v>920049.27846621512</v>
      </c>
      <c r="BK53" s="30">
        <f t="shared" ca="1" si="150"/>
        <v>966050.75682020164</v>
      </c>
      <c r="BL53" s="30">
        <f t="shared" ca="1" si="150"/>
        <v>1013432.2795248077</v>
      </c>
      <c r="BM53" s="30">
        <f t="shared" ca="1" si="150"/>
        <v>1062235.247910552</v>
      </c>
      <c r="BN53" s="30">
        <f t="shared" ca="1" si="150"/>
        <v>1112502.3053478685</v>
      </c>
      <c r="BO53" s="30">
        <f t="shared" ca="1" si="150"/>
        <v>1164277.3745083045</v>
      </c>
      <c r="BP53" s="30">
        <f t="shared" ca="1" si="150"/>
        <v>1217605.6957435538</v>
      </c>
      <c r="BQ53" s="30">
        <f t="shared" ca="1" si="150"/>
        <v>1272533.8666158605</v>
      </c>
      <c r="BR53" s="30">
        <f t="shared" ca="1" si="150"/>
        <v>1329109.8826143364</v>
      </c>
      <c r="BS53" s="30">
        <f t="shared" ca="1" si="150"/>
        <v>1387383.1790927665</v>
      </c>
      <c r="BT53" s="30">
        <f t="shared" ca="1" si="150"/>
        <v>1447404.6744655494</v>
      </c>
      <c r="BU53" s="30">
        <f t="shared" ca="1" si="150"/>
        <v>1509226.8146995159</v>
      </c>
      <c r="BV53" s="30">
        <f t="shared" si="150"/>
        <v>0</v>
      </c>
      <c r="BW53" s="30">
        <f t="shared" si="150"/>
        <v>0</v>
      </c>
      <c r="BX53" s="30">
        <f t="shared" si="150"/>
        <v>0</v>
      </c>
      <c r="BY53" s="30">
        <f t="shared" si="150"/>
        <v>0</v>
      </c>
      <c r="BZ53" s="30">
        <f t="shared" si="150"/>
        <v>0</v>
      </c>
      <c r="CA53" s="30">
        <f t="shared" si="150"/>
        <v>0</v>
      </c>
      <c r="CB53" s="30">
        <f t="shared" si="150"/>
        <v>0</v>
      </c>
      <c r="CC53" s="30">
        <f t="shared" si="150"/>
        <v>0</v>
      </c>
      <c r="CD53" s="30">
        <f t="shared" si="150"/>
        <v>0</v>
      </c>
      <c r="CE53" s="30">
        <f t="shared" si="150"/>
        <v>0</v>
      </c>
      <c r="CF53" s="30">
        <f t="shared" si="150"/>
        <v>0</v>
      </c>
      <c r="CG53" s="30">
        <f t="shared" si="150"/>
        <v>0</v>
      </c>
      <c r="CH53" s="30">
        <f t="shared" si="150"/>
        <v>0</v>
      </c>
      <c r="CI53" s="30">
        <f t="shared" si="150"/>
        <v>0</v>
      </c>
      <c r="CJ53" s="30">
        <f t="shared" si="150"/>
        <v>0</v>
      </c>
      <c r="CK53" s="30">
        <f t="shared" si="150"/>
        <v>0</v>
      </c>
      <c r="CL53" s="30">
        <f t="shared" si="150"/>
        <v>0</v>
      </c>
      <c r="CM53" s="30">
        <f t="shared" ref="CM53:CT53" si="151">IF(CM$5="",0,IF(CM$5=1,$S53,CL171))</f>
        <v>0</v>
      </c>
      <c r="CN53" s="30">
        <f t="shared" si="151"/>
        <v>0</v>
      </c>
      <c r="CO53" s="30">
        <f t="shared" si="151"/>
        <v>0</v>
      </c>
      <c r="CP53" s="30">
        <f t="shared" si="151"/>
        <v>0</v>
      </c>
      <c r="CQ53" s="30">
        <f t="shared" si="151"/>
        <v>0</v>
      </c>
      <c r="CR53" s="30">
        <f t="shared" si="151"/>
        <v>0</v>
      </c>
      <c r="CS53" s="30">
        <f t="shared" si="151"/>
        <v>0</v>
      </c>
      <c r="CT53" s="30">
        <f t="shared" si="151"/>
        <v>0</v>
      </c>
    </row>
    <row r="54" spans="1:98" s="2" customFormat="1" ht="10.199999999999999" x14ac:dyDescent="0.2">
      <c r="A54" s="11">
        <f>ROW()</f>
        <v>54</v>
      </c>
      <c r="E54" s="23" t="str">
        <f>Lists!$N$9</f>
        <v>пустая строка</v>
      </c>
      <c r="P54" s="3"/>
      <c r="R54" s="23"/>
      <c r="S54" s="3"/>
      <c r="V54" s="76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8" t="str">
        <f>$F$9</f>
        <v>АКТИВЫ</v>
      </c>
    </row>
    <row r="56" spans="1:98" x14ac:dyDescent="0.3">
      <c r="A56" s="11">
        <f>ROW()</f>
        <v>56</v>
      </c>
      <c r="F56" s="6" t="s">
        <v>80</v>
      </c>
      <c r="Z56" s="7">
        <f>Z58</f>
        <v>0</v>
      </c>
      <c r="AA56" s="7">
        <f t="shared" ref="AA56:CL56" ca="1" si="152">AA58</f>
        <v>468000</v>
      </c>
      <c r="AB56" s="7">
        <f t="shared" ca="1" si="152"/>
        <v>1256920</v>
      </c>
      <c r="AC56" s="7">
        <f t="shared" ca="1" si="152"/>
        <v>2729507.6</v>
      </c>
      <c r="AD56" s="7">
        <f t="shared" ca="1" si="152"/>
        <v>4786272.8280000007</v>
      </c>
      <c r="AE56" s="7">
        <f t="shared" ca="1" si="152"/>
        <v>7018261.0128400018</v>
      </c>
      <c r="AF56" s="7">
        <f t="shared" ca="1" si="152"/>
        <v>9317208.8432252016</v>
      </c>
      <c r="AG56" s="7">
        <f t="shared" ca="1" si="152"/>
        <v>11685125.108521959</v>
      </c>
      <c r="AH56" s="7">
        <f t="shared" ca="1" si="152"/>
        <v>14124078.861777617</v>
      </c>
      <c r="AI56" s="7">
        <f t="shared" ca="1" si="152"/>
        <v>16636201.227630947</v>
      </c>
      <c r="AJ56" s="7">
        <f t="shared" ca="1" si="152"/>
        <v>19223687.264459874</v>
      </c>
      <c r="AK56" s="7">
        <f t="shared" ca="1" si="152"/>
        <v>21888797.882393669</v>
      </c>
      <c r="AL56" s="7">
        <f t="shared" ca="1" si="152"/>
        <v>24633861.818865478</v>
      </c>
      <c r="AM56" s="7">
        <f t="shared" ca="1" si="152"/>
        <v>27461277.673431441</v>
      </c>
      <c r="AN56" s="7">
        <f t="shared" ca="1" si="152"/>
        <v>30373516.003634389</v>
      </c>
      <c r="AO56" s="7">
        <f t="shared" ca="1" si="152"/>
        <v>33373121.483743418</v>
      </c>
      <c r="AP56" s="7">
        <f t="shared" ca="1" si="152"/>
        <v>36462715.128255717</v>
      </c>
      <c r="AQ56" s="7">
        <f t="shared" ca="1" si="152"/>
        <v>39644996.582103394</v>
      </c>
      <c r="AR56" s="7">
        <f t="shared" ca="1" si="152"/>
        <v>42922746.4795665</v>
      </c>
      <c r="AS56" s="7">
        <f t="shared" ca="1" si="152"/>
        <v>46298828.873953484</v>
      </c>
      <c r="AT56" s="7">
        <f t="shared" ca="1" si="152"/>
        <v>49776193.740172096</v>
      </c>
      <c r="AU56" s="7">
        <f t="shared" ca="1" si="152"/>
        <v>53357879.552377261</v>
      </c>
      <c r="AV56" s="7">
        <f t="shared" ca="1" si="152"/>
        <v>57047015.938948594</v>
      </c>
      <c r="AW56" s="7">
        <f t="shared" ca="1" si="152"/>
        <v>60846826.417117044</v>
      </c>
      <c r="AX56" s="7">
        <f t="shared" ca="1" si="152"/>
        <v>64760631.209630556</v>
      </c>
      <c r="AY56" s="7">
        <f t="shared" ca="1" si="152"/>
        <v>68791850.145919487</v>
      </c>
      <c r="AZ56" s="7">
        <f t="shared" ca="1" si="152"/>
        <v>72944005.650297061</v>
      </c>
      <c r="BA56" s="7">
        <f t="shared" ca="1" si="152"/>
        <v>77220725.81980598</v>
      </c>
      <c r="BB56" s="7">
        <f t="shared" ca="1" si="152"/>
        <v>81625747.594400153</v>
      </c>
      <c r="BC56" s="7">
        <f t="shared" ca="1" si="152"/>
        <v>86162920.022232175</v>
      </c>
      <c r="BD56" s="7">
        <f t="shared" ca="1" si="152"/>
        <v>90836207.62289913</v>
      </c>
      <c r="BE56" s="7">
        <f t="shared" ca="1" si="152"/>
        <v>95649693.851586089</v>
      </c>
      <c r="BF56" s="7">
        <f t="shared" ca="1" si="152"/>
        <v>100607584.6671337</v>
      </c>
      <c r="BG56" s="7">
        <f t="shared" ca="1" si="152"/>
        <v>105714212.2071477</v>
      </c>
      <c r="BH56" s="7">
        <f t="shared" ca="1" si="152"/>
        <v>110974038.57336213</v>
      </c>
      <c r="BI56" s="7">
        <f t="shared" ca="1" si="152"/>
        <v>116391659.73056301</v>
      </c>
      <c r="BJ56" s="7">
        <f t="shared" ca="1" si="152"/>
        <v>121971809.52247989</v>
      </c>
      <c r="BK56" s="7">
        <f t="shared" ca="1" si="152"/>
        <v>127719363.80815428</v>
      </c>
      <c r="BL56" s="7">
        <f t="shared" ca="1" si="152"/>
        <v>133639344.72239891</v>
      </c>
      <c r="BM56" s="7">
        <f t="shared" ca="1" si="152"/>
        <v>139736925.06407088</v>
      </c>
      <c r="BN56" s="7">
        <f t="shared" ca="1" si="152"/>
        <v>146017432.81599301</v>
      </c>
      <c r="BO56" s="7">
        <f t="shared" ca="1" si="152"/>
        <v>152486355.8004728</v>
      </c>
      <c r="BP56" s="7">
        <f t="shared" ca="1" si="152"/>
        <v>159149346.47448698</v>
      </c>
      <c r="BQ56" s="7">
        <f t="shared" ca="1" si="152"/>
        <v>166012226.8687216</v>
      </c>
      <c r="BR56" s="7">
        <f t="shared" ca="1" si="152"/>
        <v>173080993.67478326</v>
      </c>
      <c r="BS56" s="7">
        <f t="shared" ca="1" si="152"/>
        <v>180361823.48502675</v>
      </c>
      <c r="BT56" s="7">
        <f t="shared" ca="1" si="152"/>
        <v>187861078.18957758</v>
      </c>
      <c r="BU56" s="7">
        <f t="shared" ca="1" si="152"/>
        <v>195585310.53526488</v>
      </c>
      <c r="BV56" s="7">
        <f t="shared" si="152"/>
        <v>0</v>
      </c>
      <c r="BW56" s="7">
        <f t="shared" si="152"/>
        <v>0</v>
      </c>
      <c r="BX56" s="7">
        <f t="shared" si="152"/>
        <v>0</v>
      </c>
      <c r="BY56" s="7">
        <f t="shared" si="152"/>
        <v>0</v>
      </c>
      <c r="BZ56" s="7">
        <f t="shared" si="152"/>
        <v>0</v>
      </c>
      <c r="CA56" s="7">
        <f t="shared" si="152"/>
        <v>0</v>
      </c>
      <c r="CB56" s="7">
        <f t="shared" si="152"/>
        <v>0</v>
      </c>
      <c r="CC56" s="7">
        <f t="shared" si="152"/>
        <v>0</v>
      </c>
      <c r="CD56" s="7">
        <f t="shared" si="152"/>
        <v>0</v>
      </c>
      <c r="CE56" s="7">
        <f t="shared" si="152"/>
        <v>0</v>
      </c>
      <c r="CF56" s="7">
        <f t="shared" si="152"/>
        <v>0</v>
      </c>
      <c r="CG56" s="7">
        <f t="shared" si="152"/>
        <v>0</v>
      </c>
      <c r="CH56" s="7">
        <f t="shared" si="152"/>
        <v>0</v>
      </c>
      <c r="CI56" s="7">
        <f t="shared" si="152"/>
        <v>0</v>
      </c>
      <c r="CJ56" s="7">
        <f t="shared" si="152"/>
        <v>0</v>
      </c>
      <c r="CK56" s="7">
        <f t="shared" si="152"/>
        <v>0</v>
      </c>
      <c r="CL56" s="7">
        <f t="shared" si="152"/>
        <v>0</v>
      </c>
      <c r="CM56" s="7">
        <f t="shared" ref="CM56:CT56" si="153">CM58</f>
        <v>0</v>
      </c>
      <c r="CN56" s="7">
        <f t="shared" si="153"/>
        <v>0</v>
      </c>
      <c r="CO56" s="7">
        <f t="shared" si="153"/>
        <v>0</v>
      </c>
      <c r="CP56" s="7">
        <f t="shared" si="153"/>
        <v>0</v>
      </c>
      <c r="CQ56" s="7">
        <f t="shared" si="153"/>
        <v>0</v>
      </c>
      <c r="CR56" s="7">
        <f t="shared" si="153"/>
        <v>0</v>
      </c>
      <c r="CS56" s="7">
        <f t="shared" si="153"/>
        <v>0</v>
      </c>
      <c r="CT56" s="7">
        <f t="shared" si="153"/>
        <v>0</v>
      </c>
    </row>
    <row r="57" spans="1:98" x14ac:dyDescent="0.3">
      <c r="A57" s="11">
        <f>ROW()</f>
        <v>57</v>
      </c>
    </row>
    <row r="58" spans="1:98" x14ac:dyDescent="0.3">
      <c r="A58" s="11">
        <f>ROW()</f>
        <v>58</v>
      </c>
      <c r="E58" s="23" t="s">
        <v>24</v>
      </c>
      <c r="F58" s="68" t="str">
        <f t="shared" ref="F58" si="154">$F$9</f>
        <v>АКТИВЫ</v>
      </c>
      <c r="G58" s="6" t="s">
        <v>83</v>
      </c>
      <c r="Z58" s="7">
        <f>SUM(Z59:Z68)</f>
        <v>0</v>
      </c>
      <c r="AA58" s="7">
        <f t="shared" ref="AA58" ca="1" si="155">SUM(AA59:AA68)</f>
        <v>468000</v>
      </c>
      <c r="AB58" s="7">
        <f t="shared" ref="AB58" ca="1" si="156">SUM(AB59:AB68)</f>
        <v>1256920</v>
      </c>
      <c r="AC58" s="7">
        <f ca="1">SUM(AC59:AC68)</f>
        <v>2729507.6</v>
      </c>
      <c r="AD58" s="7">
        <f t="shared" ref="AD58" ca="1" si="157">SUM(AD59:AD68)</f>
        <v>4786272.8280000007</v>
      </c>
      <c r="AE58" s="7">
        <f t="shared" ref="AE58" ca="1" si="158">SUM(AE59:AE68)</f>
        <v>7018261.0128400018</v>
      </c>
      <c r="AF58" s="7">
        <f t="shared" ref="AF58" ca="1" si="159">SUM(AF59:AF68)</f>
        <v>9317208.8432252016</v>
      </c>
      <c r="AG58" s="7">
        <f t="shared" ref="AG58" ca="1" si="160">SUM(AG59:AG68)</f>
        <v>11685125.108521959</v>
      </c>
      <c r="AH58" s="7">
        <f t="shared" ref="AH58" ca="1" si="161">SUM(AH59:AH68)</f>
        <v>14124078.861777617</v>
      </c>
      <c r="AI58" s="7">
        <f t="shared" ref="AI58" ca="1" si="162">SUM(AI59:AI68)</f>
        <v>16636201.227630947</v>
      </c>
      <c r="AJ58" s="7">
        <f t="shared" ref="AJ58" ca="1" si="163">SUM(AJ59:AJ68)</f>
        <v>19223687.264459874</v>
      </c>
      <c r="AK58" s="7">
        <f t="shared" ref="AK58" ca="1" si="164">SUM(AK59:AK68)</f>
        <v>21888797.882393669</v>
      </c>
      <c r="AL58" s="7">
        <f t="shared" ref="AL58" ca="1" si="165">SUM(AL59:AL68)</f>
        <v>24633861.818865478</v>
      </c>
      <c r="AM58" s="7">
        <f t="shared" ref="AM58" ca="1" si="166">SUM(AM59:AM68)</f>
        <v>27461277.673431441</v>
      </c>
      <c r="AN58" s="7">
        <f t="shared" ref="AN58" ca="1" si="167">SUM(AN59:AN68)</f>
        <v>30373516.003634389</v>
      </c>
      <c r="AO58" s="7">
        <f t="shared" ref="AO58" ca="1" si="168">SUM(AO59:AO68)</f>
        <v>33373121.483743418</v>
      </c>
      <c r="AP58" s="7">
        <f t="shared" ref="AP58" ca="1" si="169">SUM(AP59:AP68)</f>
        <v>36462715.128255717</v>
      </c>
      <c r="AQ58" s="7">
        <f t="shared" ref="AQ58" ca="1" si="170">SUM(AQ59:AQ68)</f>
        <v>39644996.582103394</v>
      </c>
      <c r="AR58" s="7">
        <f t="shared" ref="AR58" ca="1" si="171">SUM(AR59:AR68)</f>
        <v>42922746.4795665</v>
      </c>
      <c r="AS58" s="7">
        <f t="shared" ref="AS58" ca="1" si="172">SUM(AS59:AS68)</f>
        <v>46298828.873953484</v>
      </c>
      <c r="AT58" s="7">
        <f t="shared" ref="AT58" ca="1" si="173">SUM(AT59:AT68)</f>
        <v>49776193.740172096</v>
      </c>
      <c r="AU58" s="7">
        <f t="shared" ref="AU58" ca="1" si="174">SUM(AU59:AU68)</f>
        <v>53357879.552377261</v>
      </c>
      <c r="AV58" s="7">
        <f t="shared" ref="AV58" ca="1" si="175">SUM(AV59:AV68)</f>
        <v>57047015.938948594</v>
      </c>
      <c r="AW58" s="7">
        <f t="shared" ref="AW58" ca="1" si="176">SUM(AW59:AW68)</f>
        <v>60846826.417117044</v>
      </c>
      <c r="AX58" s="7">
        <f t="shared" ref="AX58" ca="1" si="177">SUM(AX59:AX68)</f>
        <v>64760631.209630556</v>
      </c>
      <c r="AY58" s="7">
        <f t="shared" ref="AY58" ca="1" si="178">SUM(AY59:AY68)</f>
        <v>68791850.145919487</v>
      </c>
      <c r="AZ58" s="7">
        <f t="shared" ref="AZ58" ca="1" si="179">SUM(AZ59:AZ68)</f>
        <v>72944005.650297061</v>
      </c>
      <c r="BA58" s="7">
        <f t="shared" ref="BA58" ca="1" si="180">SUM(BA59:BA68)</f>
        <v>77220725.81980598</v>
      </c>
      <c r="BB58" s="7">
        <f t="shared" ref="BB58" ca="1" si="181">SUM(BB59:BB68)</f>
        <v>81625747.594400153</v>
      </c>
      <c r="BC58" s="7">
        <f t="shared" ref="BC58" ca="1" si="182">SUM(BC59:BC68)</f>
        <v>86162920.022232175</v>
      </c>
      <c r="BD58" s="7">
        <f t="shared" ref="BD58" ca="1" si="183">SUM(BD59:BD68)</f>
        <v>90836207.62289913</v>
      </c>
      <c r="BE58" s="7">
        <f t="shared" ref="BE58" ca="1" si="184">SUM(BE59:BE68)</f>
        <v>95649693.851586089</v>
      </c>
      <c r="BF58" s="7">
        <f t="shared" ref="BF58" ca="1" si="185">SUM(BF59:BF68)</f>
        <v>100607584.6671337</v>
      </c>
      <c r="BG58" s="7">
        <f t="shared" ref="BG58" ca="1" si="186">SUM(BG59:BG68)</f>
        <v>105714212.2071477</v>
      </c>
      <c r="BH58" s="7">
        <f t="shared" ref="BH58" ca="1" si="187">SUM(BH59:BH68)</f>
        <v>110974038.57336213</v>
      </c>
      <c r="BI58" s="7">
        <f t="shared" ref="BI58" ca="1" si="188">SUM(BI59:BI68)</f>
        <v>116391659.73056301</v>
      </c>
      <c r="BJ58" s="7">
        <f t="shared" ref="BJ58" ca="1" si="189">SUM(BJ59:BJ68)</f>
        <v>121971809.52247989</v>
      </c>
      <c r="BK58" s="7">
        <f t="shared" ref="BK58" ca="1" si="190">SUM(BK59:BK68)</f>
        <v>127719363.80815428</v>
      </c>
      <c r="BL58" s="7">
        <f t="shared" ref="BL58" ca="1" si="191">SUM(BL59:BL68)</f>
        <v>133639344.72239891</v>
      </c>
      <c r="BM58" s="7">
        <f t="shared" ref="BM58" ca="1" si="192">SUM(BM59:BM68)</f>
        <v>139736925.06407088</v>
      </c>
      <c r="BN58" s="7">
        <f t="shared" ref="BN58" ca="1" si="193">SUM(BN59:BN68)</f>
        <v>146017432.81599301</v>
      </c>
      <c r="BO58" s="7">
        <f t="shared" ref="BO58" ca="1" si="194">SUM(BO59:BO68)</f>
        <v>152486355.8004728</v>
      </c>
      <c r="BP58" s="7">
        <f t="shared" ref="BP58" ca="1" si="195">SUM(BP59:BP68)</f>
        <v>159149346.47448698</v>
      </c>
      <c r="BQ58" s="7">
        <f t="shared" ref="BQ58" ca="1" si="196">SUM(BQ59:BQ68)</f>
        <v>166012226.8687216</v>
      </c>
      <c r="BR58" s="7">
        <f t="shared" ref="BR58" ca="1" si="197">SUM(BR59:BR68)</f>
        <v>173080993.67478326</v>
      </c>
      <c r="BS58" s="7">
        <f t="shared" ref="BS58" ca="1" si="198">SUM(BS59:BS68)</f>
        <v>180361823.48502675</v>
      </c>
      <c r="BT58" s="7">
        <f t="shared" ref="BT58" ca="1" si="199">SUM(BT59:BT68)</f>
        <v>187861078.18957758</v>
      </c>
      <c r="BU58" s="7">
        <f t="shared" ref="BU58" ca="1" si="200">SUM(BU59:BU68)</f>
        <v>195585310.53526488</v>
      </c>
      <c r="BV58" s="7">
        <f t="shared" ref="BV58" si="201">SUM(BV59:BV68)</f>
        <v>0</v>
      </c>
      <c r="BW58" s="7">
        <f t="shared" ref="BW58" si="202">SUM(BW59:BW68)</f>
        <v>0</v>
      </c>
      <c r="BX58" s="7">
        <f t="shared" ref="BX58" si="203">SUM(BX59:BX68)</f>
        <v>0</v>
      </c>
      <c r="BY58" s="7">
        <f t="shared" ref="BY58" si="204">SUM(BY59:BY68)</f>
        <v>0</v>
      </c>
      <c r="BZ58" s="7">
        <f t="shared" ref="BZ58" si="205">SUM(BZ59:BZ68)</f>
        <v>0</v>
      </c>
      <c r="CA58" s="7">
        <f t="shared" ref="CA58" si="206">SUM(CA59:CA68)</f>
        <v>0</v>
      </c>
      <c r="CB58" s="7">
        <f t="shared" ref="CB58" si="207">SUM(CB59:CB68)</f>
        <v>0</v>
      </c>
      <c r="CC58" s="7">
        <f t="shared" ref="CC58" si="208">SUM(CC59:CC68)</f>
        <v>0</v>
      </c>
      <c r="CD58" s="7">
        <f t="shared" ref="CD58" si="209">SUM(CD59:CD68)</f>
        <v>0</v>
      </c>
      <c r="CE58" s="7">
        <f t="shared" ref="CE58" si="210">SUM(CE59:CE68)</f>
        <v>0</v>
      </c>
      <c r="CF58" s="7">
        <f t="shared" ref="CF58" si="211">SUM(CF59:CF68)</f>
        <v>0</v>
      </c>
      <c r="CG58" s="7">
        <f t="shared" ref="CG58" si="212">SUM(CG59:CG68)</f>
        <v>0</v>
      </c>
      <c r="CH58" s="7">
        <f t="shared" ref="CH58" si="213">SUM(CH59:CH68)</f>
        <v>0</v>
      </c>
      <c r="CI58" s="7">
        <f t="shared" ref="CI58" si="214">SUM(CI59:CI68)</f>
        <v>0</v>
      </c>
      <c r="CJ58" s="7">
        <f t="shared" ref="CJ58" si="215">SUM(CJ59:CJ68)</f>
        <v>0</v>
      </c>
      <c r="CK58" s="7">
        <f t="shared" ref="CK58" si="216">SUM(CK59:CK68)</f>
        <v>0</v>
      </c>
      <c r="CL58" s="7">
        <f t="shared" ref="CL58" si="217">SUM(CL59:CL68)</f>
        <v>0</v>
      </c>
      <c r="CM58" s="7">
        <f t="shared" ref="CM58" si="218">SUM(CM59:CM68)</f>
        <v>0</v>
      </c>
      <c r="CN58" s="7">
        <f t="shared" ref="CN58" si="219">SUM(CN59:CN68)</f>
        <v>0</v>
      </c>
      <c r="CO58" s="7">
        <f t="shared" ref="CO58" si="220">SUM(CO59:CO68)</f>
        <v>0</v>
      </c>
      <c r="CP58" s="7">
        <f t="shared" ref="CP58" si="221">SUM(CP59:CP68)</f>
        <v>0</v>
      </c>
      <c r="CQ58" s="7">
        <f t="shared" ref="CQ58" si="222">SUM(CQ59:CQ68)</f>
        <v>0</v>
      </c>
      <c r="CR58" s="7">
        <f t="shared" ref="CR58" si="223">SUM(CR59:CR68)</f>
        <v>0</v>
      </c>
      <c r="CS58" s="7">
        <f t="shared" ref="CS58" si="224">SUM(CS59:CS68)</f>
        <v>0</v>
      </c>
      <c r="CT58" s="7">
        <f t="shared" ref="CT58" si="225">SUM(CT59:CT68)</f>
        <v>0</v>
      </c>
    </row>
    <row r="59" spans="1:98" s="27" customFormat="1" ht="12" x14ac:dyDescent="0.25">
      <c r="A59" s="26">
        <f>ROW()</f>
        <v>59</v>
      </c>
      <c r="E59" s="24"/>
      <c r="F59" s="68" t="str">
        <f>$F$127</f>
        <v>АКТИВЫ</v>
      </c>
      <c r="G59" s="68" t="str">
        <f>$G$11</f>
        <v>Запасы СиМ</v>
      </c>
      <c r="H59" s="27" t="str">
        <f>BP!$F$21</f>
        <v>Основа</v>
      </c>
      <c r="P59" s="30"/>
      <c r="R59" s="24"/>
      <c r="S59" s="95"/>
      <c r="V59" s="87"/>
      <c r="W59" s="29"/>
      <c r="Z59" s="30">
        <f>IF(Z$5="",0,IF(Z$5=1,$S59,Y177))</f>
        <v>0</v>
      </c>
      <c r="AA59" s="30">
        <f ca="1">IF(AA$5="",0,IF(AA$5=1,$S59,Z177))</f>
        <v>420000</v>
      </c>
      <c r="AB59" s="30">
        <f ca="1">IF(AB$5="",0,IF(AB$5=1,$S59,AA177))</f>
        <v>852600</v>
      </c>
      <c r="AC59" s="30">
        <f ca="1">IF(AC$5="",0,IF(AC$5=1,$S59,AB177))</f>
        <v>1298178</v>
      </c>
      <c r="AD59" s="30">
        <f ca="1">IF(AD$5="",0,IF(AD$5=1,$S59,AC177))</f>
        <v>1757123.34</v>
      </c>
      <c r="AE59" s="30">
        <f ca="1">IF(AE$5="",0,IF(AE$5=1,$S59,AD177))</f>
        <v>2229837.0402000002</v>
      </c>
      <c r="AF59" s="30">
        <f ca="1">IF(AF$5="",0,IF(AF$5=1,$S59,AE177))</f>
        <v>2716732.1514060004</v>
      </c>
      <c r="AG59" s="30">
        <f ca="1">IF(AG$5="",0,IF(AG$5=1,$S59,AF177))</f>
        <v>3218234.1159481807</v>
      </c>
      <c r="AH59" s="30">
        <f ca="1">IF(AH$5="",0,IF(AH$5=1,$S59,AG177))</f>
        <v>3734781.1394266263</v>
      </c>
      <c r="AI59" s="30">
        <f ca="1">IF(AI$5="",0,IF(AI$5=1,$S59,AH177))</f>
        <v>4266824.5736094248</v>
      </c>
      <c r="AJ59" s="30">
        <f ca="1">IF(AJ$5="",0,IF(AJ$5=1,$S59,AI177))</f>
        <v>4814829.3108177073</v>
      </c>
      <c r="AK59" s="30">
        <f ca="1">IF(AK$5="",0,IF(AK$5=1,$S59,AJ177))</f>
        <v>5379274.1901422385</v>
      </c>
      <c r="AL59" s="30">
        <f ca="1">IF(AL$5="",0,IF(AL$5=1,$S59,AK177))</f>
        <v>5960652.4158465061</v>
      </c>
      <c r="AM59" s="30">
        <f ca="1">IF(AM$5="",0,IF(AM$5=1,$S59,AL177))</f>
        <v>6559471.9883219013</v>
      </c>
      <c r="AN59" s="30">
        <f ca="1">IF(AN$5="",0,IF(AN$5=1,$S59,AM177))</f>
        <v>7176256.1479715584</v>
      </c>
      <c r="AO59" s="30">
        <f ca="1">IF(AO$5="",0,IF(AO$5=1,$S59,AN177))</f>
        <v>7811543.8324107053</v>
      </c>
      <c r="AP59" s="30">
        <f ca="1">IF(AP$5="",0,IF(AP$5=1,$S59,AO177))</f>
        <v>8465890.1473830268</v>
      </c>
      <c r="AQ59" s="30">
        <f ca="1">IF(AQ$5="",0,IF(AQ$5=1,$S59,AP177))</f>
        <v>9139866.8518045172</v>
      </c>
      <c r="AR59" s="30">
        <f ca="1">IF(AR$5="",0,IF(AR$5=1,$S59,AQ177))</f>
        <v>9834062.8573586531</v>
      </c>
      <c r="AS59" s="30">
        <f ca="1">IF(AS$5="",0,IF(AS$5=1,$S59,AR177))</f>
        <v>10549084.743079413</v>
      </c>
      <c r="AT59" s="30">
        <f ca="1">IF(AT$5="",0,IF(AT$5=1,$S59,AS177))</f>
        <v>11285557.285371795</v>
      </c>
      <c r="AU59" s="30">
        <f ca="1">IF(AU$5="",0,IF(AU$5=1,$S59,AT177))</f>
        <v>12044124.003932949</v>
      </c>
      <c r="AV59" s="30">
        <f ca="1">IF(AV$5="",0,IF(AV$5=1,$S59,AU177))</f>
        <v>12825447.724050937</v>
      </c>
      <c r="AW59" s="30">
        <f ca="1">IF(AW$5="",0,IF(AW$5=1,$S59,AV177))</f>
        <v>13630211.155772466</v>
      </c>
      <c r="AX59" s="30">
        <f ca="1">IF(AX$5="",0,IF(AX$5=1,$S59,AW177))</f>
        <v>14459117.49044564</v>
      </c>
      <c r="AY59" s="30">
        <f ca="1">IF(AY$5="",0,IF(AY$5=1,$S59,AX177))</f>
        <v>15312891.015159009</v>
      </c>
      <c r="AZ59" s="30">
        <f ca="1">IF(AZ$5="",0,IF(AZ$5=1,$S59,AY177))</f>
        <v>16192277.74561378</v>
      </c>
      <c r="BA59" s="30">
        <f ca="1">IF(BA$5="",0,IF(BA$5=1,$S59,AZ177))</f>
        <v>17098046.077982195</v>
      </c>
      <c r="BB59" s="30">
        <f ca="1">IF(BB$5="",0,IF(BB$5=1,$S59,BA177))</f>
        <v>18030987.460321661</v>
      </c>
      <c r="BC59" s="30">
        <f ca="1">IF(BC$5="",0,IF(BC$5=1,$S59,BB177))</f>
        <v>18991917.084131312</v>
      </c>
      <c r="BD59" s="30">
        <f ca="1">IF(BD$5="",0,IF(BD$5=1,$S59,BC177))</f>
        <v>19981674.59665525</v>
      </c>
      <c r="BE59" s="30">
        <f ca="1">IF(BE$5="",0,IF(BE$5=1,$S59,BD177))</f>
        <v>21001124.834554907</v>
      </c>
      <c r="BF59" s="30">
        <f ca="1">IF(BF$5="",0,IF(BF$5=1,$S59,BE177))</f>
        <v>22051158.579591554</v>
      </c>
      <c r="BG59" s="30">
        <f ca="1">IF(BG$5="",0,IF(BG$5=1,$S59,BF177))</f>
        <v>23132693.3369793</v>
      </c>
      <c r="BH59" s="30">
        <f ca="1">IF(BH$5="",0,IF(BH$5=1,$S59,BG177))</f>
        <v>24246674.137088679</v>
      </c>
      <c r="BI59" s="30">
        <f ca="1">IF(BI$5="",0,IF(BI$5=1,$S59,BH177))</f>
        <v>25394074.361201338</v>
      </c>
      <c r="BJ59" s="30">
        <f ca="1">IF(BJ$5="",0,IF(BJ$5=1,$S59,BI177))</f>
        <v>26575896.59203738</v>
      </c>
      <c r="BK59" s="30">
        <f ca="1">IF(BK$5="",0,IF(BK$5=1,$S59,BJ177))</f>
        <v>27793173.489798501</v>
      </c>
      <c r="BL59" s="30">
        <f ca="1">IF(BL$5="",0,IF(BL$5=1,$S59,BK177))</f>
        <v>29046968.694492456</v>
      </c>
      <c r="BM59" s="30">
        <f ca="1">IF(BM$5="",0,IF(BM$5=1,$S59,BL177))</f>
        <v>30338377.755327232</v>
      </c>
      <c r="BN59" s="30">
        <f ca="1">IF(BN$5="",0,IF(BN$5=1,$S59,BM177))</f>
        <v>31668529.08798705</v>
      </c>
      <c r="BO59" s="30">
        <f ca="1">IF(BO$5="",0,IF(BO$5=1,$S59,BN177))</f>
        <v>33038584.960626662</v>
      </c>
      <c r="BP59" s="30">
        <f ca="1">IF(BP$5="",0,IF(BP$5=1,$S59,BO177))</f>
        <v>34449742.509445466</v>
      </c>
      <c r="BQ59" s="30">
        <f ca="1">IF(BQ$5="",0,IF(BQ$5=1,$S59,BP177))</f>
        <v>35903234.784728833</v>
      </c>
      <c r="BR59" s="30">
        <f ca="1">IF(BR$5="",0,IF(BR$5=1,$S59,BQ177))</f>
        <v>37400331.828270696</v>
      </c>
      <c r="BS59" s="30">
        <f ca="1">IF(BS$5="",0,IF(BS$5=1,$S59,BR177))</f>
        <v>38942341.783118822</v>
      </c>
      <c r="BT59" s="30">
        <f ca="1">IF(BT$5="",0,IF(BT$5=1,$S59,BS177))</f>
        <v>40530612.036612391</v>
      </c>
      <c r="BU59" s="30">
        <f ca="1">IF(BU$5="",0,IF(BU$5=1,$S59,BT177))</f>
        <v>42166530.397710763</v>
      </c>
      <c r="BV59" s="30">
        <f>IF(BV$5="",0,IF(BV$5=1,$S59,BU177))</f>
        <v>0</v>
      </c>
      <c r="BW59" s="30">
        <f>IF(BW$5="",0,IF(BW$5=1,$S59,BV177))</f>
        <v>0</v>
      </c>
      <c r="BX59" s="30">
        <f>IF(BX$5="",0,IF(BX$5=1,$S59,BW177))</f>
        <v>0</v>
      </c>
      <c r="BY59" s="30">
        <f>IF(BY$5="",0,IF(BY$5=1,$S59,BX177))</f>
        <v>0</v>
      </c>
      <c r="BZ59" s="30">
        <f>IF(BZ$5="",0,IF(BZ$5=1,$S59,BY177))</f>
        <v>0</v>
      </c>
      <c r="CA59" s="30">
        <f>IF(CA$5="",0,IF(CA$5=1,$S59,BZ177))</f>
        <v>0</v>
      </c>
      <c r="CB59" s="30">
        <f>IF(CB$5="",0,IF(CB$5=1,$S59,CA177))</f>
        <v>0</v>
      </c>
      <c r="CC59" s="30">
        <f>IF(CC$5="",0,IF(CC$5=1,$S59,CB177))</f>
        <v>0</v>
      </c>
      <c r="CD59" s="30">
        <f>IF(CD$5="",0,IF(CD$5=1,$S59,CC177))</f>
        <v>0</v>
      </c>
      <c r="CE59" s="30">
        <f>IF(CE$5="",0,IF(CE$5=1,$S59,CD177))</f>
        <v>0</v>
      </c>
      <c r="CF59" s="30">
        <f>IF(CF$5="",0,IF(CF$5=1,$S59,CE177))</f>
        <v>0</v>
      </c>
      <c r="CG59" s="30">
        <f>IF(CG$5="",0,IF(CG$5=1,$S59,CF177))</f>
        <v>0</v>
      </c>
      <c r="CH59" s="30">
        <f>IF(CH$5="",0,IF(CH$5=1,$S59,CG177))</f>
        <v>0</v>
      </c>
      <c r="CI59" s="30">
        <f>IF(CI$5="",0,IF(CI$5=1,$S59,CH177))</f>
        <v>0</v>
      </c>
      <c r="CJ59" s="30">
        <f>IF(CJ$5="",0,IF(CJ$5=1,$S59,CI177))</f>
        <v>0</v>
      </c>
      <c r="CK59" s="30">
        <f>IF(CK$5="",0,IF(CK$5=1,$S59,CJ177))</f>
        <v>0</v>
      </c>
      <c r="CL59" s="30">
        <f>IF(CL$5="",0,IF(CL$5=1,$S59,CK177))</f>
        <v>0</v>
      </c>
      <c r="CM59" s="30">
        <f>IF(CM$5="",0,IF(CM$5=1,$S59,CL177))</f>
        <v>0</v>
      </c>
      <c r="CN59" s="30">
        <f>IF(CN$5="",0,IF(CN$5=1,$S59,CM177))</f>
        <v>0</v>
      </c>
      <c r="CO59" s="30">
        <f>IF(CO$5="",0,IF(CO$5=1,$S59,CN177))</f>
        <v>0</v>
      </c>
      <c r="CP59" s="30">
        <f>IF(CP$5="",0,IF(CP$5=1,$S59,CO177))</f>
        <v>0</v>
      </c>
      <c r="CQ59" s="30">
        <f>IF(CQ$5="",0,IF(CQ$5=1,$S59,CP177))</f>
        <v>0</v>
      </c>
      <c r="CR59" s="30">
        <f>IF(CR$5="",0,IF(CR$5=1,$S59,CQ177))</f>
        <v>0</v>
      </c>
      <c r="CS59" s="30">
        <f>IF(CS$5="",0,IF(CS$5=1,$S59,CR177))</f>
        <v>0</v>
      </c>
      <c r="CT59" s="30">
        <f>IF(CT$5="",0,IF(CT$5=1,$S59,CS177))</f>
        <v>0</v>
      </c>
    </row>
    <row r="60" spans="1:98" s="27" customFormat="1" ht="12" x14ac:dyDescent="0.25">
      <c r="A60" s="26">
        <f>ROW()</f>
        <v>60</v>
      </c>
      <c r="E60" s="24"/>
      <c r="F60" s="68" t="str">
        <f>$F$127</f>
        <v>АКТИВЫ</v>
      </c>
      <c r="G60" s="68" t="str">
        <f t="shared" ref="G60:G67" si="226">$G$11</f>
        <v>Запасы СиМ</v>
      </c>
      <c r="H60" s="27" t="str">
        <f>BP!$F$22</f>
        <v>Сырье</v>
      </c>
      <c r="P60" s="30"/>
      <c r="R60" s="24"/>
      <c r="S60" s="95"/>
      <c r="V60" s="87"/>
      <c r="W60" s="29"/>
      <c r="Z60" s="30">
        <f>IF(Z$5="",0,IF(Z$5=1,$S60,Y178))</f>
        <v>0</v>
      </c>
      <c r="AA60" s="30">
        <f ca="1">IF(AA$5="",0,IF(AA$5=1,$S60,Z178))</f>
        <v>48000</v>
      </c>
      <c r="AB60" s="30">
        <f ca="1">IF(AB$5="",0,IF(AB$5=1,$S60,AA178))</f>
        <v>97440</v>
      </c>
      <c r="AC60" s="30">
        <f ca="1">IF(AC$5="",0,IF(AC$5=1,$S60,AB178))</f>
        <v>148363.20000000001</v>
      </c>
      <c r="AD60" s="30">
        <f ca="1">IF(AD$5="",0,IF(AD$5=1,$S60,AC178))</f>
        <v>200814.09600000002</v>
      </c>
      <c r="AE60" s="30">
        <f ca="1">IF(AE$5="",0,IF(AE$5=1,$S60,AD178))</f>
        <v>254838.51888000002</v>
      </c>
      <c r="AF60" s="30">
        <f ca="1">IF(AF$5="",0,IF(AF$5=1,$S60,AE178))</f>
        <v>310483.67444640002</v>
      </c>
      <c r="AG60" s="30">
        <f ca="1">IF(AG$5="",0,IF(AG$5=1,$S60,AF178))</f>
        <v>367798.18467979203</v>
      </c>
      <c r="AH60" s="30">
        <f ca="1">IF(AH$5="",0,IF(AH$5=1,$S60,AG178))</f>
        <v>426832.13022018579</v>
      </c>
      <c r="AI60" s="30">
        <f ca="1">IF(AI$5="",0,IF(AI$5=1,$S60,AH178))</f>
        <v>487637.09412679134</v>
      </c>
      <c r="AJ60" s="30">
        <f ca="1">IF(AJ$5="",0,IF(AJ$5=1,$S60,AI178))</f>
        <v>550266.20695059514</v>
      </c>
      <c r="AK60" s="30">
        <f ca="1">IF(AK$5="",0,IF(AK$5=1,$S60,AJ178))</f>
        <v>614774.19315911294</v>
      </c>
      <c r="AL60" s="30">
        <f ca="1">IF(AL$5="",0,IF(AL$5=1,$S60,AK178))</f>
        <v>681217.41895388637</v>
      </c>
      <c r="AM60" s="30">
        <f ca="1">IF(AM$5="",0,IF(AM$5=1,$S60,AL178))</f>
        <v>749653.94152250292</v>
      </c>
      <c r="AN60" s="30">
        <f ca="1">IF(AN$5="",0,IF(AN$5=1,$S60,AM178))</f>
        <v>820143.55976817803</v>
      </c>
      <c r="AO60" s="30">
        <f ca="1">IF(AO$5="",0,IF(AO$5=1,$S60,AN178))</f>
        <v>892747.8665612234</v>
      </c>
      <c r="AP60" s="30">
        <f ca="1">IF(AP$5="",0,IF(AP$5=1,$S60,AO178))</f>
        <v>967530.30255806015</v>
      </c>
      <c r="AQ60" s="30">
        <f ca="1">IF(AQ$5="",0,IF(AQ$5=1,$S60,AP178))</f>
        <v>1044556.2116348019</v>
      </c>
      <c r="AR60" s="30">
        <f ca="1">IF(AR$5="",0,IF(AR$5=1,$S60,AQ178))</f>
        <v>1123892.897983846</v>
      </c>
      <c r="AS60" s="30">
        <f ca="1">IF(AS$5="",0,IF(AS$5=1,$S60,AR178))</f>
        <v>1205609.6849233615</v>
      </c>
      <c r="AT60" s="30">
        <f ca="1">IF(AT$5="",0,IF(AT$5=1,$S60,AS178))</f>
        <v>1289777.9754710624</v>
      </c>
      <c r="AU60" s="30">
        <f ca="1">IF(AU$5="",0,IF(AU$5=1,$S60,AT178))</f>
        <v>1376471.3147351942</v>
      </c>
      <c r="AV60" s="30">
        <f ca="1">IF(AV$5="",0,IF(AV$5=1,$S60,AU178))</f>
        <v>1465765.4541772502</v>
      </c>
      <c r="AW60" s="30">
        <f ca="1">IF(AW$5="",0,IF(AW$5=1,$S60,AV178))</f>
        <v>1557738.4178025676</v>
      </c>
      <c r="AX60" s="30">
        <f ca="1">IF(AX$5="",0,IF(AX$5=1,$S60,AW178))</f>
        <v>1652470.5703366448</v>
      </c>
      <c r="AY60" s="30">
        <f ca="1">IF(AY$5="",0,IF(AY$5=1,$S60,AX178))</f>
        <v>1750044.6874467442</v>
      </c>
      <c r="AZ60" s="30">
        <f ca="1">IF(AZ$5="",0,IF(AZ$5=1,$S60,AY178))</f>
        <v>1850546.0280701467</v>
      </c>
      <c r="BA60" s="30">
        <f ca="1">IF(BA$5="",0,IF(BA$5=1,$S60,AZ178))</f>
        <v>1954062.4089122512</v>
      </c>
      <c r="BB60" s="30">
        <f ca="1">IF(BB$5="",0,IF(BB$5=1,$S60,BA178))</f>
        <v>2060684.2811796188</v>
      </c>
      <c r="BC60" s="30">
        <f ca="1">IF(BC$5="",0,IF(BC$5=1,$S60,BB178))</f>
        <v>2170504.8096150076</v>
      </c>
      <c r="BD60" s="30">
        <f ca="1">IF(BD$5="",0,IF(BD$5=1,$S60,BC178))</f>
        <v>2283619.9539034581</v>
      </c>
      <c r="BE60" s="30">
        <f ca="1">IF(BE$5="",0,IF(BE$5=1,$S60,BD178))</f>
        <v>2400128.552520562</v>
      </c>
      <c r="BF60" s="30">
        <f ca="1">IF(BF$5="",0,IF(BF$5=1,$S60,BE178))</f>
        <v>2520132.4090961791</v>
      </c>
      <c r="BG60" s="30">
        <f ca="1">IF(BG$5="",0,IF(BG$5=1,$S60,BF178))</f>
        <v>2643736.3813690646</v>
      </c>
      <c r="BH60" s="30">
        <f ca="1">IF(BH$5="",0,IF(BH$5=1,$S60,BG178))</f>
        <v>2771048.4728101366</v>
      </c>
      <c r="BI60" s="30">
        <f ca="1">IF(BI$5="",0,IF(BI$5=1,$S60,BH178))</f>
        <v>2902179.9269944406</v>
      </c>
      <c r="BJ60" s="30">
        <f ca="1">IF(BJ$5="",0,IF(BJ$5=1,$S60,BI178))</f>
        <v>3037245.3248042739</v>
      </c>
      <c r="BK60" s="30">
        <f ca="1">IF(BK$5="",0,IF(BK$5=1,$S60,BJ178))</f>
        <v>3176362.6845484022</v>
      </c>
      <c r="BL60" s="30">
        <f ca="1">IF(BL$5="",0,IF(BL$5=1,$S60,BK178))</f>
        <v>3319653.5650848541</v>
      </c>
      <c r="BM60" s="30">
        <f ca="1">IF(BM$5="",0,IF(BM$5=1,$S60,BL178))</f>
        <v>3467243.1720373998</v>
      </c>
      <c r="BN60" s="30">
        <f ca="1">IF(BN$5="",0,IF(BN$5=1,$S60,BM178))</f>
        <v>3619260.4671985218</v>
      </c>
      <c r="BO60" s="30">
        <f ca="1">IF(BO$5="",0,IF(BO$5=1,$S60,BN178))</f>
        <v>3775838.2812144775</v>
      </c>
      <c r="BP60" s="30">
        <f ca="1">IF(BP$5="",0,IF(BP$5=1,$S60,BO178))</f>
        <v>3937113.4296509121</v>
      </c>
      <c r="BQ60" s="30">
        <f ca="1">IF(BQ$5="",0,IF(BQ$5=1,$S60,BP178))</f>
        <v>4103226.8325404394</v>
      </c>
      <c r="BR60" s="30">
        <f ca="1">IF(BR$5="",0,IF(BR$5=1,$S60,BQ178))</f>
        <v>4274323.6375166532</v>
      </c>
      <c r="BS60" s="30">
        <f ca="1">IF(BS$5="",0,IF(BS$5=1,$S60,BR178))</f>
        <v>4450553.3466421524</v>
      </c>
      <c r="BT60" s="30">
        <f ca="1">IF(BT$5="",0,IF(BT$5=1,$S60,BS178))</f>
        <v>4632069.9470414175</v>
      </c>
      <c r="BU60" s="30">
        <f ca="1">IF(BU$5="",0,IF(BU$5=1,$S60,BT178))</f>
        <v>4819032.0454526599</v>
      </c>
      <c r="BV60" s="30">
        <f>IF(BV$5="",0,IF(BV$5=1,$S60,BU178))</f>
        <v>0</v>
      </c>
      <c r="BW60" s="30">
        <f>IF(BW$5="",0,IF(BW$5=1,$S60,BV178))</f>
        <v>0</v>
      </c>
      <c r="BX60" s="30">
        <f>IF(BX$5="",0,IF(BX$5=1,$S60,BW178))</f>
        <v>0</v>
      </c>
      <c r="BY60" s="30">
        <f>IF(BY$5="",0,IF(BY$5=1,$S60,BX178))</f>
        <v>0</v>
      </c>
      <c r="BZ60" s="30">
        <f>IF(BZ$5="",0,IF(BZ$5=1,$S60,BY178))</f>
        <v>0</v>
      </c>
      <c r="CA60" s="30">
        <f>IF(CA$5="",0,IF(CA$5=1,$S60,BZ178))</f>
        <v>0</v>
      </c>
      <c r="CB60" s="30">
        <f>IF(CB$5="",0,IF(CB$5=1,$S60,CA178))</f>
        <v>0</v>
      </c>
      <c r="CC60" s="30">
        <f>IF(CC$5="",0,IF(CC$5=1,$S60,CB178))</f>
        <v>0</v>
      </c>
      <c r="CD60" s="30">
        <f>IF(CD$5="",0,IF(CD$5=1,$S60,CC178))</f>
        <v>0</v>
      </c>
      <c r="CE60" s="30">
        <f>IF(CE$5="",0,IF(CE$5=1,$S60,CD178))</f>
        <v>0</v>
      </c>
      <c r="CF60" s="30">
        <f>IF(CF$5="",0,IF(CF$5=1,$S60,CE178))</f>
        <v>0</v>
      </c>
      <c r="CG60" s="30">
        <f>IF(CG$5="",0,IF(CG$5=1,$S60,CF178))</f>
        <v>0</v>
      </c>
      <c r="CH60" s="30">
        <f>IF(CH$5="",0,IF(CH$5=1,$S60,CG178))</f>
        <v>0</v>
      </c>
      <c r="CI60" s="30">
        <f>IF(CI$5="",0,IF(CI$5=1,$S60,CH178))</f>
        <v>0</v>
      </c>
      <c r="CJ60" s="30">
        <f>IF(CJ$5="",0,IF(CJ$5=1,$S60,CI178))</f>
        <v>0</v>
      </c>
      <c r="CK60" s="30">
        <f>IF(CK$5="",0,IF(CK$5=1,$S60,CJ178))</f>
        <v>0</v>
      </c>
      <c r="CL60" s="30">
        <f>IF(CL$5="",0,IF(CL$5=1,$S60,CK178))</f>
        <v>0</v>
      </c>
      <c r="CM60" s="30">
        <f>IF(CM$5="",0,IF(CM$5=1,$S60,CL178))</f>
        <v>0</v>
      </c>
      <c r="CN60" s="30">
        <f>IF(CN$5="",0,IF(CN$5=1,$S60,CM178))</f>
        <v>0</v>
      </c>
      <c r="CO60" s="30">
        <f>IF(CO$5="",0,IF(CO$5=1,$S60,CN178))</f>
        <v>0</v>
      </c>
      <c r="CP60" s="30">
        <f>IF(CP$5="",0,IF(CP$5=1,$S60,CO178))</f>
        <v>0</v>
      </c>
      <c r="CQ60" s="30">
        <f>IF(CQ$5="",0,IF(CQ$5=1,$S60,CP178))</f>
        <v>0</v>
      </c>
      <c r="CR60" s="30">
        <f>IF(CR$5="",0,IF(CR$5=1,$S60,CQ178))</f>
        <v>0</v>
      </c>
      <c r="CS60" s="30">
        <f>IF(CS$5="",0,IF(CS$5=1,$S60,CR178))</f>
        <v>0</v>
      </c>
      <c r="CT60" s="30">
        <f>IF(CT$5="",0,IF(CT$5=1,$S60,CS178))</f>
        <v>0</v>
      </c>
    </row>
    <row r="61" spans="1:98" s="27" customFormat="1" ht="12" x14ac:dyDescent="0.25">
      <c r="A61" s="26">
        <f>ROW()</f>
        <v>61</v>
      </c>
      <c r="E61" s="24"/>
      <c r="F61" s="68" t="str">
        <f>$F$127</f>
        <v>АКТИВЫ</v>
      </c>
      <c r="G61" s="68" t="str">
        <f t="shared" si="226"/>
        <v>Запасы СиМ</v>
      </c>
      <c r="H61" s="27" t="str">
        <f>BP!$F$23</f>
        <v>Материал</v>
      </c>
      <c r="P61" s="30"/>
      <c r="R61" s="24"/>
      <c r="S61" s="95"/>
      <c r="V61" s="87"/>
      <c r="W61" s="29"/>
      <c r="Z61" s="30">
        <f>IF(Z$5="",0,IF(Z$5=1,$S61,Y179))</f>
        <v>0</v>
      </c>
      <c r="AA61" s="30">
        <f ca="1">IF(AA$5="",0,IF(AA$5=1,$S61,Z179))</f>
        <v>0</v>
      </c>
      <c r="AB61" s="30">
        <f ca="1">IF(AB$5="",0,IF(AB$5=1,$S61,AA179))</f>
        <v>56000</v>
      </c>
      <c r="AC61" s="30">
        <f ca="1">IF(AC$5="",0,IF(AC$5=1,$S61,AB179))</f>
        <v>113680</v>
      </c>
      <c r="AD61" s="30">
        <f ca="1">IF(AD$5="",0,IF(AD$5=1,$S61,AC179))</f>
        <v>173090.40000000002</v>
      </c>
      <c r="AE61" s="30">
        <f ca="1">IF(AE$5="",0,IF(AE$5=1,$S61,AD179))</f>
        <v>234283.11200000002</v>
      </c>
      <c r="AF61" s="30">
        <f ca="1">IF(AF$5="",0,IF(AF$5=1,$S61,AE179))</f>
        <v>297311.60536000005</v>
      </c>
      <c r="AG61" s="30">
        <f ca="1">IF(AG$5="",0,IF(AG$5=1,$S61,AF179))</f>
        <v>362230.95352080005</v>
      </c>
      <c r="AH61" s="30">
        <f ca="1">IF(AH$5="",0,IF(AH$5=1,$S61,AG179))</f>
        <v>429097.88212642405</v>
      </c>
      <c r="AI61" s="30">
        <f ca="1">IF(AI$5="",0,IF(AI$5=1,$S61,AH179))</f>
        <v>497970.8185902168</v>
      </c>
      <c r="AJ61" s="30">
        <f ca="1">IF(AJ$5="",0,IF(AJ$5=1,$S61,AI179))</f>
        <v>568909.94314792333</v>
      </c>
      <c r="AK61" s="30">
        <f ca="1">IF(AK$5="",0,IF(AK$5=1,$S61,AJ179))</f>
        <v>641977.24144236103</v>
      </c>
      <c r="AL61" s="30">
        <f ca="1">IF(AL$5="",0,IF(AL$5=1,$S61,AK179))</f>
        <v>717236.55868563184</v>
      </c>
      <c r="AM61" s="30">
        <f ca="1">IF(AM$5="",0,IF(AM$5=1,$S61,AL179))</f>
        <v>794753.65544620086</v>
      </c>
      <c r="AN61" s="30">
        <f ca="1">IF(AN$5="",0,IF(AN$5=1,$S61,AM179))</f>
        <v>874596.26510958688</v>
      </c>
      <c r="AO61" s="30">
        <f ca="1">IF(AO$5="",0,IF(AO$5=1,$S61,AN179))</f>
        <v>956834.15306287445</v>
      </c>
      <c r="AP61" s="30">
        <f ca="1">IF(AP$5="",0,IF(AP$5=1,$S61,AO179))</f>
        <v>1041539.1776547607</v>
      </c>
      <c r="AQ61" s="30">
        <f ca="1">IF(AQ$5="",0,IF(AQ$5=1,$S61,AP179))</f>
        <v>1128785.3529844035</v>
      </c>
      <c r="AR61" s="30">
        <f ca="1">IF(AR$5="",0,IF(AR$5=1,$S61,AQ179))</f>
        <v>1218648.9135739356</v>
      </c>
      <c r="AS61" s="30">
        <f ca="1">IF(AS$5="",0,IF(AS$5=1,$S61,AR179))</f>
        <v>1311208.3809811538</v>
      </c>
      <c r="AT61" s="30">
        <f ca="1">IF(AT$5="",0,IF(AT$5=1,$S61,AS179))</f>
        <v>1406544.6324105884</v>
      </c>
      <c r="AU61" s="30">
        <f ca="1">IF(AU$5="",0,IF(AU$5=1,$S61,AT179))</f>
        <v>1504740.9713829062</v>
      </c>
      <c r="AV61" s="30">
        <f ca="1">IF(AV$5="",0,IF(AV$5=1,$S61,AU179))</f>
        <v>1605883.2005243935</v>
      </c>
      <c r="AW61" s="30">
        <f ca="1">IF(AW$5="",0,IF(AW$5=1,$S61,AV179))</f>
        <v>1710059.6965401254</v>
      </c>
      <c r="AX61" s="30">
        <f ca="1">IF(AX$5="",0,IF(AX$5=1,$S61,AW179))</f>
        <v>1817361.4874363292</v>
      </c>
      <c r="AY61" s="30">
        <f ca="1">IF(AY$5="",0,IF(AY$5=1,$S61,AX179))</f>
        <v>1927882.3320594192</v>
      </c>
      <c r="AZ61" s="30">
        <f ca="1">IF(AZ$5="",0,IF(AZ$5=1,$S61,AY179))</f>
        <v>2041718.8020212019</v>
      </c>
      <c r="BA61" s="30">
        <f ca="1">IF(BA$5="",0,IF(BA$5=1,$S61,AZ179))</f>
        <v>2158970.366081838</v>
      </c>
      <c r="BB61" s="30">
        <f ca="1">IF(BB$5="",0,IF(BB$5=1,$S61,BA179))</f>
        <v>2279739.4770642933</v>
      </c>
      <c r="BC61" s="30">
        <f ca="1">IF(BC$5="",0,IF(BC$5=1,$S61,BB179))</f>
        <v>2404131.661376222</v>
      </c>
      <c r="BD61" s="30">
        <f ca="1">IF(BD$5="",0,IF(BD$5=1,$S61,BC179))</f>
        <v>2532255.6112175086</v>
      </c>
      <c r="BE61" s="30">
        <f ca="1">IF(BE$5="",0,IF(BE$5=1,$S61,BD179))</f>
        <v>2664223.2795540337</v>
      </c>
      <c r="BF61" s="30">
        <f ca="1">IF(BF$5="",0,IF(BF$5=1,$S61,BE179))</f>
        <v>2800149.9779406548</v>
      </c>
      <c r="BG61" s="30">
        <f ca="1">IF(BG$5="",0,IF(BG$5=1,$S61,BF179))</f>
        <v>2940154.4772788747</v>
      </c>
      <c r="BH61" s="30">
        <f ca="1">IF(BH$5="",0,IF(BH$5=1,$S61,BG179))</f>
        <v>3084359.1115972409</v>
      </c>
      <c r="BI61" s="30">
        <f ca="1">IF(BI$5="",0,IF(BI$5=1,$S61,BH179))</f>
        <v>3232889.8849451584</v>
      </c>
      <c r="BJ61" s="30">
        <f ca="1">IF(BJ$5="",0,IF(BJ$5=1,$S61,BI179))</f>
        <v>3385876.5814935132</v>
      </c>
      <c r="BK61" s="30">
        <f ca="1">IF(BK$5="",0,IF(BK$5=1,$S61,BJ179))</f>
        <v>3543452.8789383187</v>
      </c>
      <c r="BL61" s="30">
        <f ca="1">IF(BL$5="",0,IF(BL$5=1,$S61,BK179))</f>
        <v>3705756.4653064683</v>
      </c>
      <c r="BM61" s="30">
        <f ca="1">IF(BM$5="",0,IF(BM$5=1,$S61,BL179))</f>
        <v>3872929.1592656625</v>
      </c>
      <c r="BN61" s="30">
        <f ca="1">IF(BN$5="",0,IF(BN$5=1,$S61,BM179))</f>
        <v>4045117.0340436324</v>
      </c>
      <c r="BO61" s="30">
        <f ca="1">IF(BO$5="",0,IF(BO$5=1,$S61,BN179))</f>
        <v>4222470.545064941</v>
      </c>
      <c r="BP61" s="30">
        <f ca="1">IF(BP$5="",0,IF(BP$5=1,$S61,BO179))</f>
        <v>4405144.6614168892</v>
      </c>
      <c r="BQ61" s="30">
        <f ca="1">IF(BQ$5="",0,IF(BQ$5=1,$S61,BP179))</f>
        <v>4593299.0012593959</v>
      </c>
      <c r="BR61" s="30">
        <f ca="1">IF(BR$5="",0,IF(BR$5=1,$S61,BQ179))</f>
        <v>4787097.9712971775</v>
      </c>
      <c r="BS61" s="30">
        <f ca="1">IF(BS$5="",0,IF(BS$5=1,$S61,BR179))</f>
        <v>4986710.9104360929</v>
      </c>
      <c r="BT61" s="30">
        <f ca="1">IF(BT$5="",0,IF(BT$5=1,$S61,BS179))</f>
        <v>5192312.2377491761</v>
      </c>
      <c r="BU61" s="30">
        <f ca="1">IF(BU$5="",0,IF(BU$5=1,$S61,BT179))</f>
        <v>5404081.6048816517</v>
      </c>
      <c r="BV61" s="30">
        <f>IF(BV$5="",0,IF(BV$5=1,$S61,BU179))</f>
        <v>0</v>
      </c>
      <c r="BW61" s="30">
        <f>IF(BW$5="",0,IF(BW$5=1,$S61,BV179))</f>
        <v>0</v>
      </c>
      <c r="BX61" s="30">
        <f>IF(BX$5="",0,IF(BX$5=1,$S61,BW179))</f>
        <v>0</v>
      </c>
      <c r="BY61" s="30">
        <f>IF(BY$5="",0,IF(BY$5=1,$S61,BX179))</f>
        <v>0</v>
      </c>
      <c r="BZ61" s="30">
        <f>IF(BZ$5="",0,IF(BZ$5=1,$S61,BY179))</f>
        <v>0</v>
      </c>
      <c r="CA61" s="30">
        <f>IF(CA$5="",0,IF(CA$5=1,$S61,BZ179))</f>
        <v>0</v>
      </c>
      <c r="CB61" s="30">
        <f>IF(CB$5="",0,IF(CB$5=1,$S61,CA179))</f>
        <v>0</v>
      </c>
      <c r="CC61" s="30">
        <f>IF(CC$5="",0,IF(CC$5=1,$S61,CB179))</f>
        <v>0</v>
      </c>
      <c r="CD61" s="30">
        <f>IF(CD$5="",0,IF(CD$5=1,$S61,CC179))</f>
        <v>0</v>
      </c>
      <c r="CE61" s="30">
        <f>IF(CE$5="",0,IF(CE$5=1,$S61,CD179))</f>
        <v>0</v>
      </c>
      <c r="CF61" s="30">
        <f>IF(CF$5="",0,IF(CF$5=1,$S61,CE179))</f>
        <v>0</v>
      </c>
      <c r="CG61" s="30">
        <f>IF(CG$5="",0,IF(CG$5=1,$S61,CF179))</f>
        <v>0</v>
      </c>
      <c r="CH61" s="30">
        <f>IF(CH$5="",0,IF(CH$5=1,$S61,CG179))</f>
        <v>0</v>
      </c>
      <c r="CI61" s="30">
        <f>IF(CI$5="",0,IF(CI$5=1,$S61,CH179))</f>
        <v>0</v>
      </c>
      <c r="CJ61" s="30">
        <f>IF(CJ$5="",0,IF(CJ$5=1,$S61,CI179))</f>
        <v>0</v>
      </c>
      <c r="CK61" s="30">
        <f>IF(CK$5="",0,IF(CK$5=1,$S61,CJ179))</f>
        <v>0</v>
      </c>
      <c r="CL61" s="30">
        <f>IF(CL$5="",0,IF(CL$5=1,$S61,CK179))</f>
        <v>0</v>
      </c>
      <c r="CM61" s="30">
        <f>IF(CM$5="",0,IF(CM$5=1,$S61,CL179))</f>
        <v>0</v>
      </c>
      <c r="CN61" s="30">
        <f>IF(CN$5="",0,IF(CN$5=1,$S61,CM179))</f>
        <v>0</v>
      </c>
      <c r="CO61" s="30">
        <f>IF(CO$5="",0,IF(CO$5=1,$S61,CN179))</f>
        <v>0</v>
      </c>
      <c r="CP61" s="30">
        <f>IF(CP$5="",0,IF(CP$5=1,$S61,CO179))</f>
        <v>0</v>
      </c>
      <c r="CQ61" s="30">
        <f>IF(CQ$5="",0,IF(CQ$5=1,$S61,CP179))</f>
        <v>0</v>
      </c>
      <c r="CR61" s="30">
        <f>IF(CR$5="",0,IF(CR$5=1,$S61,CQ179))</f>
        <v>0</v>
      </c>
      <c r="CS61" s="30">
        <f>IF(CS$5="",0,IF(CS$5=1,$S61,CR179))</f>
        <v>0</v>
      </c>
      <c r="CT61" s="30">
        <f>IF(CT$5="",0,IF(CT$5=1,$S61,CS179))</f>
        <v>0</v>
      </c>
    </row>
    <row r="62" spans="1:98" s="27" customFormat="1" ht="12" x14ac:dyDescent="0.25">
      <c r="A62" s="26">
        <f>ROW()</f>
        <v>62</v>
      </c>
      <c r="E62" s="24"/>
      <c r="F62" s="68" t="str">
        <f>$F$127</f>
        <v>АКТИВЫ</v>
      </c>
      <c r="G62" s="68" t="str">
        <f t="shared" si="226"/>
        <v>Запасы СиМ</v>
      </c>
      <c r="H62" s="27" t="str">
        <f>BP!$F$24</f>
        <v>Вн.пр-во</v>
      </c>
      <c r="P62" s="30"/>
      <c r="R62" s="24"/>
      <c r="S62" s="95"/>
      <c r="V62" s="87"/>
      <c r="W62" s="29"/>
      <c r="Z62" s="30">
        <f>IF(Z$5="",0,IF(Z$5=1,$S62,Y180))</f>
        <v>0</v>
      </c>
      <c r="AA62" s="30">
        <f ca="1">IF(AA$5="",0,IF(AA$5=1,$S62,Z180))</f>
        <v>0</v>
      </c>
      <c r="AB62" s="30">
        <f ca="1">IF(AB$5="",0,IF(AB$5=1,$S62,AA180))</f>
        <v>0</v>
      </c>
      <c r="AC62" s="30">
        <f ca="1">IF(AC$5="",0,IF(AC$5=1,$S62,AB180))</f>
        <v>660000</v>
      </c>
      <c r="AD62" s="30">
        <f ca="1">IF(AD$5="",0,IF(AD$5=1,$S62,AC180))</f>
        <v>1879800</v>
      </c>
      <c r="AE62" s="30">
        <f ca="1">IF(AE$5="",0,IF(AE$5=1,$S62,AD180))</f>
        <v>3136194</v>
      </c>
      <c r="AF62" s="30">
        <f ca="1">IF(AF$5="",0,IF(AF$5=1,$S62,AE180))</f>
        <v>4430279.82</v>
      </c>
      <c r="AG62" s="30">
        <f ca="1">IF(AG$5="",0,IF(AG$5=1,$S62,AF180))</f>
        <v>5763188.2146000005</v>
      </c>
      <c r="AH62" s="30">
        <f ca="1">IF(AH$5="",0,IF(AH$5=1,$S62,AG180))</f>
        <v>7136083.8610380013</v>
      </c>
      <c r="AI62" s="30">
        <f ca="1">IF(AI$5="",0,IF(AI$5=1,$S62,AH180))</f>
        <v>8550166.3768691421</v>
      </c>
      <c r="AJ62" s="30">
        <f ca="1">IF(AJ$5="",0,IF(AJ$5=1,$S62,AI180))</f>
        <v>10006671.368175216</v>
      </c>
      <c r="AK62" s="30">
        <f ca="1">IF(AK$5="",0,IF(AK$5=1,$S62,AJ180))</f>
        <v>11506871.509220473</v>
      </c>
      <c r="AL62" s="30">
        <f ca="1">IF(AL$5="",0,IF(AL$5=1,$S62,AK180))</f>
        <v>13052077.654497087</v>
      </c>
      <c r="AM62" s="30">
        <f ca="1">IF(AM$5="",0,IF(AM$5=1,$S62,AL180))</f>
        <v>14643639.984131999</v>
      </c>
      <c r="AN62" s="30">
        <f ca="1">IF(AN$5="",0,IF(AN$5=1,$S62,AM180))</f>
        <v>16282949.183655959</v>
      </c>
      <c r="AO62" s="30">
        <f ca="1">IF(AO$5="",0,IF(AO$5=1,$S62,AN180))</f>
        <v>17971437.659165636</v>
      </c>
      <c r="AP62" s="30">
        <f ca="1">IF(AP$5="",0,IF(AP$5=1,$S62,AO180))</f>
        <v>19710580.788940605</v>
      </c>
      <c r="AQ62" s="30">
        <f ca="1">IF(AQ$5="",0,IF(AQ$5=1,$S62,AP180))</f>
        <v>21501898.212608822</v>
      </c>
      <c r="AR62" s="30">
        <f ca="1">IF(AR$5="",0,IF(AR$5=1,$S62,AQ180))</f>
        <v>23346955.158987086</v>
      </c>
      <c r="AS62" s="30">
        <f ca="1">IF(AS$5="",0,IF(AS$5=1,$S62,AR180))</f>
        <v>25247363.813756701</v>
      </c>
      <c r="AT62" s="30">
        <f ca="1">IF(AT$5="",0,IF(AT$5=1,$S62,AS180))</f>
        <v>27204784.728169404</v>
      </c>
      <c r="AU62" s="30">
        <f ca="1">IF(AU$5="",0,IF(AU$5=1,$S62,AT180))</f>
        <v>29220928.270014487</v>
      </c>
      <c r="AV62" s="30">
        <f ca="1">IF(AV$5="",0,IF(AV$5=1,$S62,AU180))</f>
        <v>31297556.118114922</v>
      </c>
      <c r="AW62" s="30">
        <f ca="1">IF(AW$5="",0,IF(AW$5=1,$S62,AV180))</f>
        <v>33436482.80165837</v>
      </c>
      <c r="AX62" s="30">
        <f ca="1">IF(AX$5="",0,IF(AX$5=1,$S62,AW180))</f>
        <v>35639577.285708122</v>
      </c>
      <c r="AY62" s="30">
        <f ca="1">IF(AY$5="",0,IF(AY$5=1,$S62,AX180))</f>
        <v>37908764.604279369</v>
      </c>
      <c r="AZ62" s="30">
        <f ca="1">IF(AZ$5="",0,IF(AZ$5=1,$S62,AY180))</f>
        <v>40246027.542407751</v>
      </c>
      <c r="BA62" s="30">
        <f ca="1">IF(BA$5="",0,IF(BA$5=1,$S62,AZ180))</f>
        <v>42653408.368679985</v>
      </c>
      <c r="BB62" s="30">
        <f ca="1">IF(BB$5="",0,IF(BB$5=1,$S62,BA180))</f>
        <v>45133010.619740389</v>
      </c>
      <c r="BC62" s="30">
        <f ca="1">IF(BC$5="",0,IF(BC$5=1,$S62,BB180))</f>
        <v>47687000.938332602</v>
      </c>
      <c r="BD62" s="30">
        <f ca="1">IF(BD$5="",0,IF(BD$5=1,$S62,BC180))</f>
        <v>50317610.96648258</v>
      </c>
      <c r="BE62" s="30">
        <f ca="1">IF(BE$5="",0,IF(BE$5=1,$S62,BD180))</f>
        <v>53027139.295477055</v>
      </c>
      <c r="BF62" s="30">
        <f ca="1">IF(BF$5="",0,IF(BF$5=1,$S62,BE180))</f>
        <v>55817953.47434137</v>
      </c>
      <c r="BG62" s="30">
        <f ca="1">IF(BG$5="",0,IF(BG$5=1,$S62,BF180))</f>
        <v>58692492.07857161</v>
      </c>
      <c r="BH62" s="30">
        <f ca="1">IF(BH$5="",0,IF(BH$5=1,$S62,BG180))</f>
        <v>61653266.840928763</v>
      </c>
      <c r="BI62" s="30">
        <f ca="1">IF(BI$5="",0,IF(BI$5=1,$S62,BH180))</f>
        <v>64702864.846156627</v>
      </c>
      <c r="BJ62" s="30">
        <f ca="1">IF(BJ$5="",0,IF(BJ$5=1,$S62,BI180))</f>
        <v>67843950.791541323</v>
      </c>
      <c r="BK62" s="30">
        <f ca="1">IF(BK$5="",0,IF(BK$5=1,$S62,BJ180))</f>
        <v>71079269.31528756</v>
      </c>
      <c r="BL62" s="30">
        <f ca="1">IF(BL$5="",0,IF(BL$5=1,$S62,BK180))</f>
        <v>74411647.394746184</v>
      </c>
      <c r="BM62" s="30">
        <f ca="1">IF(BM$5="",0,IF(BM$5=1,$S62,BL180))</f>
        <v>77843996.816588566</v>
      </c>
      <c r="BN62" s="30">
        <f ca="1">IF(BN$5="",0,IF(BN$5=1,$S62,BM180))</f>
        <v>81379316.721086219</v>
      </c>
      <c r="BO62" s="30">
        <f ca="1">IF(BO$5="",0,IF(BO$5=1,$S62,BN180))</f>
        <v>85020696.222718805</v>
      </c>
      <c r="BP62" s="30">
        <f ca="1">IF(BP$5="",0,IF(BP$5=1,$S62,BO180))</f>
        <v>88771317.109400377</v>
      </c>
      <c r="BQ62" s="30">
        <f ca="1">IF(BQ$5="",0,IF(BQ$5=1,$S62,BP180))</f>
        <v>92634456.622682393</v>
      </c>
      <c r="BR62" s="30">
        <f ca="1">IF(BR$5="",0,IF(BR$5=1,$S62,BQ180))</f>
        <v>96613490.321362868</v>
      </c>
      <c r="BS62" s="30">
        <f ca="1">IF(BS$5="",0,IF(BS$5=1,$S62,BR180))</f>
        <v>100711895.03100376</v>
      </c>
      <c r="BT62" s="30">
        <f ca="1">IF(BT$5="",0,IF(BT$5=1,$S62,BS180))</f>
        <v>104933251.88193387</v>
      </c>
      <c r="BU62" s="30">
        <f ca="1">IF(BU$5="",0,IF(BU$5=1,$S62,BT180))</f>
        <v>109281249.43839189</v>
      </c>
      <c r="BV62" s="30">
        <f>IF(BV$5="",0,IF(BV$5=1,$S62,BU180))</f>
        <v>0</v>
      </c>
      <c r="BW62" s="30">
        <f>IF(BW$5="",0,IF(BW$5=1,$S62,BV180))</f>
        <v>0</v>
      </c>
      <c r="BX62" s="30">
        <f>IF(BX$5="",0,IF(BX$5=1,$S62,BW180))</f>
        <v>0</v>
      </c>
      <c r="BY62" s="30">
        <f>IF(BY$5="",0,IF(BY$5=1,$S62,BX180))</f>
        <v>0</v>
      </c>
      <c r="BZ62" s="30">
        <f>IF(BZ$5="",0,IF(BZ$5=1,$S62,BY180))</f>
        <v>0</v>
      </c>
      <c r="CA62" s="30">
        <f>IF(CA$5="",0,IF(CA$5=1,$S62,BZ180))</f>
        <v>0</v>
      </c>
      <c r="CB62" s="30">
        <f>IF(CB$5="",0,IF(CB$5=1,$S62,CA180))</f>
        <v>0</v>
      </c>
      <c r="CC62" s="30">
        <f>IF(CC$5="",0,IF(CC$5=1,$S62,CB180))</f>
        <v>0</v>
      </c>
      <c r="CD62" s="30">
        <f>IF(CD$5="",0,IF(CD$5=1,$S62,CC180))</f>
        <v>0</v>
      </c>
      <c r="CE62" s="30">
        <f>IF(CE$5="",0,IF(CE$5=1,$S62,CD180))</f>
        <v>0</v>
      </c>
      <c r="CF62" s="30">
        <f>IF(CF$5="",0,IF(CF$5=1,$S62,CE180))</f>
        <v>0</v>
      </c>
      <c r="CG62" s="30">
        <f>IF(CG$5="",0,IF(CG$5=1,$S62,CF180))</f>
        <v>0</v>
      </c>
      <c r="CH62" s="30">
        <f>IF(CH$5="",0,IF(CH$5=1,$S62,CG180))</f>
        <v>0</v>
      </c>
      <c r="CI62" s="30">
        <f>IF(CI$5="",0,IF(CI$5=1,$S62,CH180))</f>
        <v>0</v>
      </c>
      <c r="CJ62" s="30">
        <f>IF(CJ$5="",0,IF(CJ$5=1,$S62,CI180))</f>
        <v>0</v>
      </c>
      <c r="CK62" s="30">
        <f>IF(CK$5="",0,IF(CK$5=1,$S62,CJ180))</f>
        <v>0</v>
      </c>
      <c r="CL62" s="30">
        <f>IF(CL$5="",0,IF(CL$5=1,$S62,CK180))</f>
        <v>0</v>
      </c>
      <c r="CM62" s="30">
        <f>IF(CM$5="",0,IF(CM$5=1,$S62,CL180))</f>
        <v>0</v>
      </c>
      <c r="CN62" s="30">
        <f>IF(CN$5="",0,IF(CN$5=1,$S62,CM180))</f>
        <v>0</v>
      </c>
      <c r="CO62" s="30">
        <f>IF(CO$5="",0,IF(CO$5=1,$S62,CN180))</f>
        <v>0</v>
      </c>
      <c r="CP62" s="30">
        <f>IF(CP$5="",0,IF(CP$5=1,$S62,CO180))</f>
        <v>0</v>
      </c>
      <c r="CQ62" s="30">
        <f>IF(CQ$5="",0,IF(CQ$5=1,$S62,CP180))</f>
        <v>0</v>
      </c>
      <c r="CR62" s="30">
        <f>IF(CR$5="",0,IF(CR$5=1,$S62,CQ180))</f>
        <v>0</v>
      </c>
      <c r="CS62" s="30">
        <f>IF(CS$5="",0,IF(CS$5=1,$S62,CR180))</f>
        <v>0</v>
      </c>
      <c r="CT62" s="30">
        <f>IF(CT$5="",0,IF(CT$5=1,$S62,CS180))</f>
        <v>0</v>
      </c>
    </row>
    <row r="63" spans="1:98" s="27" customFormat="1" ht="12" x14ac:dyDescent="0.25">
      <c r="A63" s="26">
        <f>ROW()</f>
        <v>63</v>
      </c>
      <c r="E63" s="24"/>
      <c r="F63" s="68" t="str">
        <f>$F$127</f>
        <v>АКТИВЫ</v>
      </c>
      <c r="G63" s="68" t="str">
        <f t="shared" si="226"/>
        <v>Запасы СиМ</v>
      </c>
      <c r="H63" s="27" t="str">
        <f>BP!$F$25</f>
        <v>Упаковка</v>
      </c>
      <c r="P63" s="30"/>
      <c r="R63" s="24"/>
      <c r="S63" s="95"/>
      <c r="V63" s="87"/>
      <c r="W63" s="29"/>
      <c r="Z63" s="30">
        <f>IF(Z$5="",0,IF(Z$5=1,$S63,Y181))</f>
        <v>0</v>
      </c>
      <c r="AA63" s="30">
        <f ca="1">IF(AA$5="",0,IF(AA$5=1,$S63,Z181))</f>
        <v>0</v>
      </c>
      <c r="AB63" s="30">
        <f ca="1">IF(AB$5="",0,IF(AB$5=1,$S63,AA181))</f>
        <v>160000</v>
      </c>
      <c r="AC63" s="30">
        <f ca="1">IF(AC$5="",0,IF(AC$5=1,$S63,AB181))</f>
        <v>324800</v>
      </c>
      <c r="AD63" s="30">
        <f ca="1">IF(AD$5="",0,IF(AD$5=1,$S63,AC181))</f>
        <v>494544</v>
      </c>
      <c r="AE63" s="30">
        <f ca="1">IF(AE$5="",0,IF(AE$5=1,$S63,AD181))</f>
        <v>669380.32000000007</v>
      </c>
      <c r="AF63" s="30">
        <f ca="1">IF(AF$5="",0,IF(AF$5=1,$S63,AE181))</f>
        <v>849461.72960000008</v>
      </c>
      <c r="AG63" s="30">
        <f ca="1">IF(AG$5="",0,IF(AG$5=1,$S63,AF181))</f>
        <v>1034945.5814880001</v>
      </c>
      <c r="AH63" s="30">
        <f ca="1">IF(AH$5="",0,IF(AH$5=1,$S63,AG181))</f>
        <v>1225993.9489326403</v>
      </c>
      <c r="AI63" s="30">
        <f ca="1">IF(AI$5="",0,IF(AI$5=1,$S63,AH181))</f>
        <v>1422773.7674006196</v>
      </c>
      <c r="AJ63" s="30">
        <f ca="1">IF(AJ$5="",0,IF(AJ$5=1,$S63,AI181))</f>
        <v>1625456.9804226381</v>
      </c>
      <c r="AK63" s="30">
        <f ca="1">IF(AK$5="",0,IF(AK$5=1,$S63,AJ181))</f>
        <v>1834220.6898353172</v>
      </c>
      <c r="AL63" s="30">
        <f ca="1">IF(AL$5="",0,IF(AL$5=1,$S63,AK181))</f>
        <v>2049247.3105303766</v>
      </c>
      <c r="AM63" s="30">
        <f ca="1">IF(AM$5="",0,IF(AM$5=1,$S63,AL181))</f>
        <v>2270724.729846288</v>
      </c>
      <c r="AN63" s="30">
        <f ca="1">IF(AN$5="",0,IF(AN$5=1,$S63,AM181))</f>
        <v>2498846.4717416768</v>
      </c>
      <c r="AO63" s="30">
        <f ca="1">IF(AO$5="",0,IF(AO$5=1,$S63,AN181))</f>
        <v>2733811.8658939269</v>
      </c>
      <c r="AP63" s="30">
        <f ca="1">IF(AP$5="",0,IF(AP$5=1,$S63,AO181))</f>
        <v>2975826.2218707446</v>
      </c>
      <c r="AQ63" s="30">
        <f ca="1">IF(AQ$5="",0,IF(AQ$5=1,$S63,AP181))</f>
        <v>3225101.0085268673</v>
      </c>
      <c r="AR63" s="30">
        <f ca="1">IF(AR$5="",0,IF(AR$5=1,$S63,AQ181))</f>
        <v>3481854.0387826734</v>
      </c>
      <c r="AS63" s="30">
        <f ca="1">IF(AS$5="",0,IF(AS$5=1,$S63,AR181))</f>
        <v>3746309.6599461539</v>
      </c>
      <c r="AT63" s="30">
        <f ca="1">IF(AT$5="",0,IF(AT$5=1,$S63,AS181))</f>
        <v>4018698.9497445384</v>
      </c>
      <c r="AU63" s="30">
        <f ca="1">IF(AU$5="",0,IF(AU$5=1,$S63,AT181))</f>
        <v>4299259.918236875</v>
      </c>
      <c r="AV63" s="30">
        <f ca="1">IF(AV$5="",0,IF(AV$5=1,$S63,AU181))</f>
        <v>4588237.7157839816</v>
      </c>
      <c r="AW63" s="30">
        <f ca="1">IF(AW$5="",0,IF(AW$5=1,$S63,AV181))</f>
        <v>4885884.8472575014</v>
      </c>
      <c r="AX63" s="30">
        <f ca="1">IF(AX$5="",0,IF(AX$5=1,$S63,AW181))</f>
        <v>5192461.3926752266</v>
      </c>
      <c r="AY63" s="30">
        <f ca="1">IF(AY$5="",0,IF(AY$5=1,$S63,AX181))</f>
        <v>5508235.234455483</v>
      </c>
      <c r="AZ63" s="30">
        <f ca="1">IF(AZ$5="",0,IF(AZ$5=1,$S63,AY181))</f>
        <v>5833482.2914891476</v>
      </c>
      <c r="BA63" s="30">
        <f ca="1">IF(BA$5="",0,IF(BA$5=1,$S63,AZ181))</f>
        <v>6168486.7602338223</v>
      </c>
      <c r="BB63" s="30">
        <f ca="1">IF(BB$5="",0,IF(BB$5=1,$S63,BA181))</f>
        <v>6513541.3630408375</v>
      </c>
      <c r="BC63" s="30">
        <f ca="1">IF(BC$5="",0,IF(BC$5=1,$S63,BB181))</f>
        <v>6868947.6039320631</v>
      </c>
      <c r="BD63" s="30">
        <f ca="1">IF(BD$5="",0,IF(BD$5=1,$S63,BC181))</f>
        <v>7235016.0320500247</v>
      </c>
      <c r="BE63" s="30">
        <f ca="1">IF(BE$5="",0,IF(BE$5=1,$S63,BD181))</f>
        <v>7612066.5130115254</v>
      </c>
      <c r="BF63" s="30">
        <f ca="1">IF(BF$5="",0,IF(BF$5=1,$S63,BE181))</f>
        <v>8000428.5084018717</v>
      </c>
      <c r="BG63" s="30">
        <f ca="1">IF(BG$5="",0,IF(BG$5=1,$S63,BF181))</f>
        <v>8400441.363653928</v>
      </c>
      <c r="BH63" s="30">
        <f ca="1">IF(BH$5="",0,IF(BH$5=1,$S63,BG181))</f>
        <v>8812454.6045635454</v>
      </c>
      <c r="BI63" s="30">
        <f ca="1">IF(BI$5="",0,IF(BI$5=1,$S63,BH181))</f>
        <v>9236828.242700452</v>
      </c>
      <c r="BJ63" s="30">
        <f ca="1">IF(BJ$5="",0,IF(BJ$5=1,$S63,BI181))</f>
        <v>9673933.0899814665</v>
      </c>
      <c r="BK63" s="30">
        <f ca="1">IF(BK$5="",0,IF(BK$5=1,$S63,BJ181))</f>
        <v>10124151.082680911</v>
      </c>
      <c r="BL63" s="30">
        <f ca="1">IF(BL$5="",0,IF(BL$5=1,$S63,BK181))</f>
        <v>10587875.615161339</v>
      </c>
      <c r="BM63" s="30">
        <f ca="1">IF(BM$5="",0,IF(BM$5=1,$S63,BL181))</f>
        <v>11065511.883616179</v>
      </c>
      <c r="BN63" s="30">
        <f ca="1">IF(BN$5="",0,IF(BN$5=1,$S63,BM181))</f>
        <v>11557477.240124665</v>
      </c>
      <c r="BO63" s="30">
        <f ca="1">IF(BO$5="",0,IF(BO$5=1,$S63,BN181))</f>
        <v>12064201.557328405</v>
      </c>
      <c r="BP63" s="30">
        <f ca="1">IF(BP$5="",0,IF(BP$5=1,$S63,BO181))</f>
        <v>12586127.604048258</v>
      </c>
      <c r="BQ63" s="30">
        <f ca="1">IF(BQ$5="",0,IF(BQ$5=1,$S63,BP181))</f>
        <v>13123711.432169706</v>
      </c>
      <c r="BR63" s="30">
        <f ca="1">IF(BR$5="",0,IF(BR$5=1,$S63,BQ181))</f>
        <v>13677422.775134796</v>
      </c>
      <c r="BS63" s="30">
        <f ca="1">IF(BS$5="",0,IF(BS$5=1,$S63,BR181))</f>
        <v>14247745.458388841</v>
      </c>
      <c r="BT63" s="30">
        <f ca="1">IF(BT$5="",0,IF(BT$5=1,$S63,BS181))</f>
        <v>14835177.822140506</v>
      </c>
      <c r="BU63" s="30">
        <f ca="1">IF(BU$5="",0,IF(BU$5=1,$S63,BT181))</f>
        <v>15440233.156804722</v>
      </c>
      <c r="BV63" s="30">
        <f>IF(BV$5="",0,IF(BV$5=1,$S63,BU181))</f>
        <v>0</v>
      </c>
      <c r="BW63" s="30">
        <f>IF(BW$5="",0,IF(BW$5=1,$S63,BV181))</f>
        <v>0</v>
      </c>
      <c r="BX63" s="30">
        <f>IF(BX$5="",0,IF(BX$5=1,$S63,BW181))</f>
        <v>0</v>
      </c>
      <c r="BY63" s="30">
        <f>IF(BY$5="",0,IF(BY$5=1,$S63,BX181))</f>
        <v>0</v>
      </c>
      <c r="BZ63" s="30">
        <f>IF(BZ$5="",0,IF(BZ$5=1,$S63,BY181))</f>
        <v>0</v>
      </c>
      <c r="CA63" s="30">
        <f>IF(CA$5="",0,IF(CA$5=1,$S63,BZ181))</f>
        <v>0</v>
      </c>
      <c r="CB63" s="30">
        <f>IF(CB$5="",0,IF(CB$5=1,$S63,CA181))</f>
        <v>0</v>
      </c>
      <c r="CC63" s="30">
        <f>IF(CC$5="",0,IF(CC$5=1,$S63,CB181))</f>
        <v>0</v>
      </c>
      <c r="CD63" s="30">
        <f>IF(CD$5="",0,IF(CD$5=1,$S63,CC181))</f>
        <v>0</v>
      </c>
      <c r="CE63" s="30">
        <f>IF(CE$5="",0,IF(CE$5=1,$S63,CD181))</f>
        <v>0</v>
      </c>
      <c r="CF63" s="30">
        <f>IF(CF$5="",0,IF(CF$5=1,$S63,CE181))</f>
        <v>0</v>
      </c>
      <c r="CG63" s="30">
        <f>IF(CG$5="",0,IF(CG$5=1,$S63,CF181))</f>
        <v>0</v>
      </c>
      <c r="CH63" s="30">
        <f>IF(CH$5="",0,IF(CH$5=1,$S63,CG181))</f>
        <v>0</v>
      </c>
      <c r="CI63" s="30">
        <f>IF(CI$5="",0,IF(CI$5=1,$S63,CH181))</f>
        <v>0</v>
      </c>
      <c r="CJ63" s="30">
        <f>IF(CJ$5="",0,IF(CJ$5=1,$S63,CI181))</f>
        <v>0</v>
      </c>
      <c r="CK63" s="30">
        <f>IF(CK$5="",0,IF(CK$5=1,$S63,CJ181))</f>
        <v>0</v>
      </c>
      <c r="CL63" s="30">
        <f>IF(CL$5="",0,IF(CL$5=1,$S63,CK181))</f>
        <v>0</v>
      </c>
      <c r="CM63" s="30">
        <f>IF(CM$5="",0,IF(CM$5=1,$S63,CL181))</f>
        <v>0</v>
      </c>
      <c r="CN63" s="30">
        <f>IF(CN$5="",0,IF(CN$5=1,$S63,CM181))</f>
        <v>0</v>
      </c>
      <c r="CO63" s="30">
        <f>IF(CO$5="",0,IF(CO$5=1,$S63,CN181))</f>
        <v>0</v>
      </c>
      <c r="CP63" s="30">
        <f>IF(CP$5="",0,IF(CP$5=1,$S63,CO181))</f>
        <v>0</v>
      </c>
      <c r="CQ63" s="30">
        <f>IF(CQ$5="",0,IF(CQ$5=1,$S63,CP181))</f>
        <v>0</v>
      </c>
      <c r="CR63" s="30">
        <f>IF(CR$5="",0,IF(CR$5=1,$S63,CQ181))</f>
        <v>0</v>
      </c>
      <c r="CS63" s="30">
        <f>IF(CS$5="",0,IF(CS$5=1,$S63,CR181))</f>
        <v>0</v>
      </c>
      <c r="CT63" s="30">
        <f>IF(CT$5="",0,IF(CT$5=1,$S63,CS181))</f>
        <v>0</v>
      </c>
    </row>
    <row r="64" spans="1:98" s="27" customFormat="1" ht="12" x14ac:dyDescent="0.25">
      <c r="A64" s="26">
        <f>ROW()</f>
        <v>64</v>
      </c>
      <c r="E64" s="24"/>
      <c r="F64" s="68" t="str">
        <f t="shared" ref="F64:F67" si="227">$F$127</f>
        <v>АКТИВЫ</v>
      </c>
      <c r="G64" s="68" t="str">
        <f t="shared" si="226"/>
        <v>Запасы СиМ</v>
      </c>
      <c r="H64" s="27" t="str">
        <f>BP!$F$26</f>
        <v>ФОТ првПерс</v>
      </c>
      <c r="P64" s="30"/>
      <c r="R64" s="24"/>
      <c r="S64" s="95"/>
      <c r="V64" s="87"/>
      <c r="W64" s="29"/>
      <c r="Z64" s="30">
        <f t="shared" ref="Z64:CK64" si="228">IF(Z$5="",0,IF(Z$5=1,$S64,Y182))</f>
        <v>0</v>
      </c>
      <c r="AA64" s="30">
        <f t="shared" ca="1" si="228"/>
        <v>0</v>
      </c>
      <c r="AB64" s="30">
        <f t="shared" ca="1" si="228"/>
        <v>60000</v>
      </c>
      <c r="AC64" s="30">
        <f t="shared" ca="1" si="228"/>
        <v>121800</v>
      </c>
      <c r="AD64" s="30">
        <f t="shared" ca="1" si="228"/>
        <v>185454</v>
      </c>
      <c r="AE64" s="30">
        <f t="shared" ca="1" si="228"/>
        <v>291017.62</v>
      </c>
      <c r="AF64" s="30">
        <f t="shared" ca="1" si="228"/>
        <v>399748.14860000001</v>
      </c>
      <c r="AG64" s="30">
        <f t="shared" ca="1" si="228"/>
        <v>511740.59305800003</v>
      </c>
      <c r="AH64" s="30">
        <f t="shared" ca="1" si="228"/>
        <v>627092.81084974005</v>
      </c>
      <c r="AI64" s="30">
        <f t="shared" ca="1" si="228"/>
        <v>745905.59517523227</v>
      </c>
      <c r="AJ64" s="30">
        <f t="shared" ca="1" si="228"/>
        <v>868282.76303048921</v>
      </c>
      <c r="AK64" s="30">
        <f t="shared" ca="1" si="228"/>
        <v>994331.24592140387</v>
      </c>
      <c r="AL64" s="30">
        <f t="shared" ca="1" si="228"/>
        <v>1124161.183299046</v>
      </c>
      <c r="AM64" s="30">
        <f t="shared" ca="1" si="228"/>
        <v>1257886.0187980174</v>
      </c>
      <c r="AN64" s="30">
        <f t="shared" ca="1" si="228"/>
        <v>1395622.599361958</v>
      </c>
      <c r="AO64" s="30">
        <f t="shared" ca="1" si="228"/>
        <v>1537491.2773428166</v>
      </c>
      <c r="AP64" s="30">
        <f t="shared" ca="1" si="228"/>
        <v>1683616.0156631011</v>
      </c>
      <c r="AQ64" s="30">
        <f t="shared" ca="1" si="228"/>
        <v>1834124.4961329943</v>
      </c>
      <c r="AR64" s="30">
        <f t="shared" ca="1" si="228"/>
        <v>1989148.2310169842</v>
      </c>
      <c r="AS64" s="30">
        <f t="shared" ca="1" si="228"/>
        <v>2148822.6779474937</v>
      </c>
      <c r="AT64" s="30">
        <f t="shared" ca="1" si="228"/>
        <v>2313287.3582859188</v>
      </c>
      <c r="AU64" s="30">
        <f t="shared" ca="1" si="228"/>
        <v>2482685.9790344965</v>
      </c>
      <c r="AV64" s="30">
        <f t="shared" ca="1" si="228"/>
        <v>2657166.5584055316</v>
      </c>
      <c r="AW64" s="30">
        <f t="shared" ca="1" si="228"/>
        <v>2836881.5551576973</v>
      </c>
      <c r="AX64" s="30">
        <f t="shared" ca="1" si="228"/>
        <v>3021988.0018124282</v>
      </c>
      <c r="AY64" s="30">
        <f t="shared" ca="1" si="228"/>
        <v>3212647.6418668008</v>
      </c>
      <c r="AZ64" s="30">
        <f t="shared" ca="1" si="228"/>
        <v>3409027.0711228047</v>
      </c>
      <c r="BA64" s="30">
        <f t="shared" ca="1" si="228"/>
        <v>3611297.8832564889</v>
      </c>
      <c r="BB64" s="30">
        <f t="shared" ca="1" si="228"/>
        <v>3819636.8197541838</v>
      </c>
      <c r="BC64" s="30">
        <f t="shared" ca="1" si="228"/>
        <v>4034225.9243468097</v>
      </c>
      <c r="BD64" s="30">
        <f t="shared" ca="1" si="228"/>
        <v>4255252.7020772137</v>
      </c>
      <c r="BE64" s="30">
        <f t="shared" ca="1" si="228"/>
        <v>4482910.2831395306</v>
      </c>
      <c r="BF64" s="30">
        <f t="shared" ca="1" si="228"/>
        <v>4717397.5916337166</v>
      </c>
      <c r="BG64" s="30">
        <f t="shared" ca="1" si="228"/>
        <v>4958919.5193827283</v>
      </c>
      <c r="BH64" s="30">
        <f t="shared" ca="1" si="228"/>
        <v>5207687.1049642107</v>
      </c>
      <c r="BI64" s="30">
        <f t="shared" ca="1" si="228"/>
        <v>5463917.7181131365</v>
      </c>
      <c r="BJ64" s="30">
        <f t="shared" ca="1" si="228"/>
        <v>5727835.249656531</v>
      </c>
      <c r="BK64" s="30">
        <f t="shared" ca="1" si="228"/>
        <v>5999670.307146227</v>
      </c>
      <c r="BL64" s="30">
        <f t="shared" ca="1" si="228"/>
        <v>6279660.4163606148</v>
      </c>
      <c r="BM64" s="30">
        <f t="shared" ca="1" si="228"/>
        <v>6568050.2288514329</v>
      </c>
      <c r="BN64" s="30">
        <f t="shared" ca="1" si="228"/>
        <v>6865091.7357169762</v>
      </c>
      <c r="BO64" s="30">
        <f t="shared" ca="1" si="228"/>
        <v>7171044.4877884854</v>
      </c>
      <c r="BP64" s="30">
        <f t="shared" ca="1" si="228"/>
        <v>7486175.8224221393</v>
      </c>
      <c r="BQ64" s="30">
        <f t="shared" ca="1" si="228"/>
        <v>7810761.097094804</v>
      </c>
      <c r="BR64" s="30">
        <f t="shared" ca="1" si="228"/>
        <v>8145083.9300076487</v>
      </c>
      <c r="BS64" s="30">
        <f t="shared" ca="1" si="228"/>
        <v>8489436.4479078781</v>
      </c>
      <c r="BT64" s="30">
        <f t="shared" ca="1" si="228"/>
        <v>8844119.5413451139</v>
      </c>
      <c r="BU64" s="30">
        <f t="shared" ca="1" si="228"/>
        <v>9209443.127585467</v>
      </c>
      <c r="BV64" s="30">
        <f t="shared" si="228"/>
        <v>0</v>
      </c>
      <c r="BW64" s="30">
        <f t="shared" si="228"/>
        <v>0</v>
      </c>
      <c r="BX64" s="30">
        <f t="shared" si="228"/>
        <v>0</v>
      </c>
      <c r="BY64" s="30">
        <f t="shared" si="228"/>
        <v>0</v>
      </c>
      <c r="BZ64" s="30">
        <f t="shared" si="228"/>
        <v>0</v>
      </c>
      <c r="CA64" s="30">
        <f t="shared" si="228"/>
        <v>0</v>
      </c>
      <c r="CB64" s="30">
        <f t="shared" si="228"/>
        <v>0</v>
      </c>
      <c r="CC64" s="30">
        <f t="shared" si="228"/>
        <v>0</v>
      </c>
      <c r="CD64" s="30">
        <f t="shared" si="228"/>
        <v>0</v>
      </c>
      <c r="CE64" s="30">
        <f t="shared" si="228"/>
        <v>0</v>
      </c>
      <c r="CF64" s="30">
        <f t="shared" si="228"/>
        <v>0</v>
      </c>
      <c r="CG64" s="30">
        <f t="shared" si="228"/>
        <v>0</v>
      </c>
      <c r="CH64" s="30">
        <f t="shared" si="228"/>
        <v>0</v>
      </c>
      <c r="CI64" s="30">
        <f t="shared" si="228"/>
        <v>0</v>
      </c>
      <c r="CJ64" s="30">
        <f t="shared" si="228"/>
        <v>0</v>
      </c>
      <c r="CK64" s="30">
        <f t="shared" si="228"/>
        <v>0</v>
      </c>
      <c r="CL64" s="30">
        <f t="shared" ref="CL64:CT64" si="229">IF(CL$5="",0,IF(CL$5=1,$S64,CK182))</f>
        <v>0</v>
      </c>
      <c r="CM64" s="30">
        <f t="shared" si="229"/>
        <v>0</v>
      </c>
      <c r="CN64" s="30">
        <f t="shared" si="229"/>
        <v>0</v>
      </c>
      <c r="CO64" s="30">
        <f t="shared" si="229"/>
        <v>0</v>
      </c>
      <c r="CP64" s="30">
        <f t="shared" si="229"/>
        <v>0</v>
      </c>
      <c r="CQ64" s="30">
        <f t="shared" si="229"/>
        <v>0</v>
      </c>
      <c r="CR64" s="30">
        <f t="shared" si="229"/>
        <v>0</v>
      </c>
      <c r="CS64" s="30">
        <f t="shared" si="229"/>
        <v>0</v>
      </c>
      <c r="CT64" s="30">
        <f t="shared" si="229"/>
        <v>0</v>
      </c>
    </row>
    <row r="65" spans="1:99" s="27" customFormat="1" ht="12" x14ac:dyDescent="0.25">
      <c r="A65" s="26">
        <f>ROW()</f>
        <v>65</v>
      </c>
      <c r="E65" s="24"/>
      <c r="F65" s="68" t="str">
        <f t="shared" si="227"/>
        <v>АКТИВЫ</v>
      </c>
      <c r="G65" s="68" t="str">
        <f t="shared" si="226"/>
        <v>Запасы СиМ</v>
      </c>
      <c r="H65" s="27" t="str">
        <f>BP!$F$27</f>
        <v>ФОТ упак</v>
      </c>
      <c r="P65" s="30"/>
      <c r="R65" s="24"/>
      <c r="S65" s="95"/>
      <c r="V65" s="87"/>
      <c r="W65" s="29"/>
      <c r="Z65" s="30">
        <f t="shared" ref="Z65:CK65" si="230">IF(Z$5="",0,IF(Z$5=1,$S65,Y183))</f>
        <v>0</v>
      </c>
      <c r="AA65" s="30">
        <f t="shared" ca="1" si="230"/>
        <v>0</v>
      </c>
      <c r="AB65" s="30">
        <f t="shared" ca="1" si="230"/>
        <v>0</v>
      </c>
      <c r="AC65" s="30">
        <f t="shared" ca="1" si="230"/>
        <v>0</v>
      </c>
      <c r="AD65" s="30">
        <f t="shared" ca="1" si="230"/>
        <v>0</v>
      </c>
      <c r="AE65" s="30">
        <f t="shared" ca="1" si="230"/>
        <v>50000</v>
      </c>
      <c r="AF65" s="30">
        <f t="shared" ca="1" si="230"/>
        <v>101500</v>
      </c>
      <c r="AG65" s="30">
        <f t="shared" ca="1" si="230"/>
        <v>154545</v>
      </c>
      <c r="AH65" s="30">
        <f t="shared" ca="1" si="230"/>
        <v>209181.35</v>
      </c>
      <c r="AI65" s="30">
        <f t="shared" ca="1" si="230"/>
        <v>265456.7905</v>
      </c>
      <c r="AJ65" s="30">
        <f t="shared" ca="1" si="230"/>
        <v>323420.49421500001</v>
      </c>
      <c r="AK65" s="30">
        <f t="shared" ca="1" si="230"/>
        <v>383123.10904145002</v>
      </c>
      <c r="AL65" s="30">
        <f t="shared" ca="1" si="230"/>
        <v>444616.80231269356</v>
      </c>
      <c r="AM65" s="30">
        <f t="shared" ca="1" si="230"/>
        <v>507955.30638207437</v>
      </c>
      <c r="AN65" s="30">
        <f t="shared" ca="1" si="230"/>
        <v>573193.96557353658</v>
      </c>
      <c r="AO65" s="30">
        <f t="shared" ca="1" si="230"/>
        <v>640389.78454074264</v>
      </c>
      <c r="AP65" s="30">
        <f t="shared" ca="1" si="230"/>
        <v>709601.47807696497</v>
      </c>
      <c r="AQ65" s="30">
        <f t="shared" ca="1" si="230"/>
        <v>780889.52241927397</v>
      </c>
      <c r="AR65" s="30">
        <f t="shared" ca="1" si="230"/>
        <v>854316.20809185226</v>
      </c>
      <c r="AS65" s="30">
        <f t="shared" ca="1" si="230"/>
        <v>929945.6943346078</v>
      </c>
      <c r="AT65" s="30">
        <f t="shared" ca="1" si="230"/>
        <v>1007844.065164646</v>
      </c>
      <c r="AU65" s="30">
        <f t="shared" ca="1" si="230"/>
        <v>1088079.3871195854</v>
      </c>
      <c r="AV65" s="30">
        <f t="shared" ca="1" si="230"/>
        <v>1170721.7687331729</v>
      </c>
      <c r="AW65" s="30">
        <f t="shared" ca="1" si="230"/>
        <v>1255843.4217951682</v>
      </c>
      <c r="AX65" s="30">
        <f t="shared" ca="1" si="230"/>
        <v>1343518.7244490234</v>
      </c>
      <c r="AY65" s="30">
        <f t="shared" ca="1" si="230"/>
        <v>1433824.2861824941</v>
      </c>
      <c r="AZ65" s="30">
        <f t="shared" ca="1" si="230"/>
        <v>1526839.014767969</v>
      </c>
      <c r="BA65" s="30">
        <f t="shared" ca="1" si="230"/>
        <v>1622644.1852110082</v>
      </c>
      <c r="BB65" s="30">
        <f t="shared" ca="1" si="230"/>
        <v>1721323.5107673386</v>
      </c>
      <c r="BC65" s="30">
        <f t="shared" ca="1" si="230"/>
        <v>1822963.2160903588</v>
      </c>
      <c r="BD65" s="30">
        <f t="shared" ca="1" si="230"/>
        <v>1927652.1125730695</v>
      </c>
      <c r="BE65" s="30">
        <f t="shared" ca="1" si="230"/>
        <v>2035481.6759502618</v>
      </c>
      <c r="BF65" s="30">
        <f t="shared" ca="1" si="230"/>
        <v>2146546.1262287698</v>
      </c>
      <c r="BG65" s="30">
        <f t="shared" ca="1" si="230"/>
        <v>2260942.510015633</v>
      </c>
      <c r="BH65" s="30">
        <f t="shared" ca="1" si="230"/>
        <v>2378770.7853161022</v>
      </c>
      <c r="BI65" s="30">
        <f t="shared" ca="1" si="230"/>
        <v>2500133.9088755855</v>
      </c>
      <c r="BJ65" s="30">
        <f t="shared" ca="1" si="230"/>
        <v>2625137.926141853</v>
      </c>
      <c r="BK65" s="30">
        <f t="shared" ca="1" si="230"/>
        <v>2753892.0639261086</v>
      </c>
      <c r="BL65" s="30">
        <f t="shared" ca="1" si="230"/>
        <v>2886508.8258438921</v>
      </c>
      <c r="BM65" s="30">
        <f t="shared" ca="1" si="230"/>
        <v>3023104.0906192088</v>
      </c>
      <c r="BN65" s="30">
        <f t="shared" ca="1" si="230"/>
        <v>3163797.2133377851</v>
      </c>
      <c r="BO65" s="30">
        <f t="shared" ca="1" si="230"/>
        <v>3308711.1297379187</v>
      </c>
      <c r="BP65" s="30">
        <f t="shared" ca="1" si="230"/>
        <v>3457972.4636300565</v>
      </c>
      <c r="BQ65" s="30">
        <f t="shared" ca="1" si="230"/>
        <v>3611711.6375389583</v>
      </c>
      <c r="BR65" s="30">
        <f t="shared" ca="1" si="230"/>
        <v>3770062.9866651273</v>
      </c>
      <c r="BS65" s="30">
        <f t="shared" ca="1" si="230"/>
        <v>3933164.8762650811</v>
      </c>
      <c r="BT65" s="30">
        <f t="shared" ca="1" si="230"/>
        <v>4101159.8225530335</v>
      </c>
      <c r="BU65" s="30">
        <f t="shared" ca="1" si="230"/>
        <v>4274194.6172296247</v>
      </c>
      <c r="BV65" s="30">
        <f t="shared" si="230"/>
        <v>0</v>
      </c>
      <c r="BW65" s="30">
        <f t="shared" si="230"/>
        <v>0</v>
      </c>
      <c r="BX65" s="30">
        <f t="shared" si="230"/>
        <v>0</v>
      </c>
      <c r="BY65" s="30">
        <f t="shared" si="230"/>
        <v>0</v>
      </c>
      <c r="BZ65" s="30">
        <f t="shared" si="230"/>
        <v>0</v>
      </c>
      <c r="CA65" s="30">
        <f t="shared" si="230"/>
        <v>0</v>
      </c>
      <c r="CB65" s="30">
        <f t="shared" si="230"/>
        <v>0</v>
      </c>
      <c r="CC65" s="30">
        <f t="shared" si="230"/>
        <v>0</v>
      </c>
      <c r="CD65" s="30">
        <f t="shared" si="230"/>
        <v>0</v>
      </c>
      <c r="CE65" s="30">
        <f t="shared" si="230"/>
        <v>0</v>
      </c>
      <c r="CF65" s="30">
        <f t="shared" si="230"/>
        <v>0</v>
      </c>
      <c r="CG65" s="30">
        <f t="shared" si="230"/>
        <v>0</v>
      </c>
      <c r="CH65" s="30">
        <f t="shared" si="230"/>
        <v>0</v>
      </c>
      <c r="CI65" s="30">
        <f t="shared" si="230"/>
        <v>0</v>
      </c>
      <c r="CJ65" s="30">
        <f t="shared" si="230"/>
        <v>0</v>
      </c>
      <c r="CK65" s="30">
        <f t="shared" si="230"/>
        <v>0</v>
      </c>
      <c r="CL65" s="30">
        <f t="shared" ref="CL65:CT65" si="231">IF(CL$5="",0,IF(CL$5=1,$S65,CK183))</f>
        <v>0</v>
      </c>
      <c r="CM65" s="30">
        <f t="shared" si="231"/>
        <v>0</v>
      </c>
      <c r="CN65" s="30">
        <f t="shared" si="231"/>
        <v>0</v>
      </c>
      <c r="CO65" s="30">
        <f t="shared" si="231"/>
        <v>0</v>
      </c>
      <c r="CP65" s="30">
        <f t="shared" si="231"/>
        <v>0</v>
      </c>
      <c r="CQ65" s="30">
        <f t="shared" si="231"/>
        <v>0</v>
      </c>
      <c r="CR65" s="30">
        <f t="shared" si="231"/>
        <v>0</v>
      </c>
      <c r="CS65" s="30">
        <f t="shared" si="231"/>
        <v>0</v>
      </c>
      <c r="CT65" s="30">
        <f t="shared" si="231"/>
        <v>0</v>
      </c>
    </row>
    <row r="66" spans="1:99" s="27" customFormat="1" ht="12" x14ac:dyDescent="0.25">
      <c r="A66" s="26">
        <f>ROW()</f>
        <v>66</v>
      </c>
      <c r="E66" s="24"/>
      <c r="F66" s="68" t="str">
        <f t="shared" si="227"/>
        <v>АКТИВЫ</v>
      </c>
      <c r="G66" s="68" t="str">
        <f t="shared" si="226"/>
        <v>Запасы СиМ</v>
      </c>
      <c r="H66" s="27" t="str">
        <f>BP!$F$28</f>
        <v>Соцсборы</v>
      </c>
      <c r="P66" s="30"/>
      <c r="R66" s="24"/>
      <c r="S66" s="95"/>
      <c r="V66" s="87"/>
      <c r="W66" s="29"/>
      <c r="Z66" s="30">
        <f t="shared" ref="Z66:CK66" si="232">IF(Z$5="",0,IF(Z$5=1,$S66,Y184))</f>
        <v>0</v>
      </c>
      <c r="AA66" s="30">
        <f t="shared" ca="1" si="232"/>
        <v>0</v>
      </c>
      <c r="AB66" s="30">
        <f t="shared" ca="1" si="232"/>
        <v>18000</v>
      </c>
      <c r="AC66" s="30">
        <f t="shared" ca="1" si="232"/>
        <v>36540</v>
      </c>
      <c r="AD66" s="30">
        <f t="shared" ca="1" si="232"/>
        <v>55636.2</v>
      </c>
      <c r="AE66" s="30">
        <f t="shared" ca="1" si="232"/>
        <v>93305.285999999993</v>
      </c>
      <c r="AF66" s="30">
        <f t="shared" ca="1" si="232"/>
        <v>132104.44458000001</v>
      </c>
      <c r="AG66" s="30">
        <f t="shared" ca="1" si="232"/>
        <v>172067.57791740002</v>
      </c>
      <c r="AH66" s="30">
        <f t="shared" ca="1" si="232"/>
        <v>213229.60525492203</v>
      </c>
      <c r="AI66" s="30">
        <f t="shared" ca="1" si="232"/>
        <v>255626.49341256969</v>
      </c>
      <c r="AJ66" s="30">
        <f t="shared" ca="1" si="232"/>
        <v>299295.28821494681</v>
      </c>
      <c r="AK66" s="30">
        <f t="shared" ca="1" si="232"/>
        <v>344274.14686139522</v>
      </c>
      <c r="AL66" s="30">
        <f t="shared" ca="1" si="232"/>
        <v>390602.37126723712</v>
      </c>
      <c r="AM66" s="30">
        <f t="shared" ca="1" si="232"/>
        <v>438320.44240525423</v>
      </c>
      <c r="AN66" s="30">
        <f t="shared" ca="1" si="232"/>
        <v>487470.05567741184</v>
      </c>
      <c r="AO66" s="30">
        <f t="shared" ca="1" si="232"/>
        <v>538094.1573477342</v>
      </c>
      <c r="AP66" s="30">
        <f t="shared" ca="1" si="232"/>
        <v>590236.98206816614</v>
      </c>
      <c r="AQ66" s="30">
        <f t="shared" ca="1" si="232"/>
        <v>643944.09153021115</v>
      </c>
      <c r="AR66" s="30">
        <f t="shared" ca="1" si="232"/>
        <v>699262.41427611758</v>
      </c>
      <c r="AS66" s="30">
        <f t="shared" ca="1" si="232"/>
        <v>756240.28670440102</v>
      </c>
      <c r="AT66" s="30">
        <f t="shared" ca="1" si="232"/>
        <v>814927.49530553306</v>
      </c>
      <c r="AU66" s="30">
        <f t="shared" ca="1" si="232"/>
        <v>875375.32016469911</v>
      </c>
      <c r="AV66" s="30">
        <f t="shared" ca="1" si="232"/>
        <v>937636.57976964</v>
      </c>
      <c r="AW66" s="30">
        <f t="shared" ca="1" si="232"/>
        <v>1001765.6771627292</v>
      </c>
      <c r="AX66" s="30">
        <f t="shared" ca="1" si="232"/>
        <v>1067818.647477611</v>
      </c>
      <c r="AY66" s="30">
        <f t="shared" ca="1" si="232"/>
        <v>1135853.2069019394</v>
      </c>
      <c r="AZ66" s="30">
        <f t="shared" ca="1" si="232"/>
        <v>1205928.8031089976</v>
      </c>
      <c r="BA66" s="30">
        <f t="shared" ca="1" si="232"/>
        <v>1278106.6672022676</v>
      </c>
      <c r="BB66" s="30">
        <f t="shared" ca="1" si="232"/>
        <v>1352449.8672183356</v>
      </c>
      <c r="BC66" s="30">
        <f t="shared" ca="1" si="232"/>
        <v>1429023.3632348857</v>
      </c>
      <c r="BD66" s="30">
        <f t="shared" ca="1" si="232"/>
        <v>1507894.0641319323</v>
      </c>
      <c r="BE66" s="30">
        <f t="shared" ca="1" si="232"/>
        <v>1589130.8860558905</v>
      </c>
      <c r="BF66" s="30">
        <f t="shared" ca="1" si="232"/>
        <v>1672804.8126375671</v>
      </c>
      <c r="BG66" s="30">
        <f t="shared" ca="1" si="232"/>
        <v>1758988.9570166941</v>
      </c>
      <c r="BH66" s="30">
        <f t="shared" ca="1" si="232"/>
        <v>1847758.6257271951</v>
      </c>
      <c r="BI66" s="30">
        <f t="shared" ca="1" si="232"/>
        <v>1939191.3844990109</v>
      </c>
      <c r="BJ66" s="30">
        <f t="shared" ca="1" si="232"/>
        <v>2033367.1260339813</v>
      </c>
      <c r="BK66" s="30">
        <f t="shared" ca="1" si="232"/>
        <v>2130368.1398150008</v>
      </c>
      <c r="BL66" s="30">
        <f t="shared" ca="1" si="232"/>
        <v>2230279.184009451</v>
      </c>
      <c r="BM66" s="30">
        <f t="shared" ca="1" si="232"/>
        <v>2333187.5595297343</v>
      </c>
      <c r="BN66" s="30">
        <f t="shared" ca="1" si="232"/>
        <v>2439183.1863156264</v>
      </c>
      <c r="BO66" s="30">
        <f t="shared" ca="1" si="232"/>
        <v>2548358.681905095</v>
      </c>
      <c r="BP66" s="30">
        <f t="shared" ca="1" si="232"/>
        <v>2660809.442362248</v>
      </c>
      <c r="BQ66" s="30">
        <f t="shared" ca="1" si="232"/>
        <v>2776633.7256331155</v>
      </c>
      <c r="BR66" s="30">
        <f t="shared" ca="1" si="232"/>
        <v>2895932.737402109</v>
      </c>
      <c r="BS66" s="30">
        <f t="shared" ca="1" si="232"/>
        <v>3018810.7195241726</v>
      </c>
      <c r="BT66" s="30">
        <f t="shared" ca="1" si="232"/>
        <v>3145375.0411098981</v>
      </c>
      <c r="BU66" s="30">
        <f t="shared" ca="1" si="232"/>
        <v>3275736.2923431951</v>
      </c>
      <c r="BV66" s="30">
        <f t="shared" si="232"/>
        <v>0</v>
      </c>
      <c r="BW66" s="30">
        <f t="shared" si="232"/>
        <v>0</v>
      </c>
      <c r="BX66" s="30">
        <f t="shared" si="232"/>
        <v>0</v>
      </c>
      <c r="BY66" s="30">
        <f t="shared" si="232"/>
        <v>0</v>
      </c>
      <c r="BZ66" s="30">
        <f t="shared" si="232"/>
        <v>0</v>
      </c>
      <c r="CA66" s="30">
        <f t="shared" si="232"/>
        <v>0</v>
      </c>
      <c r="CB66" s="30">
        <f t="shared" si="232"/>
        <v>0</v>
      </c>
      <c r="CC66" s="30">
        <f t="shared" si="232"/>
        <v>0</v>
      </c>
      <c r="CD66" s="30">
        <f t="shared" si="232"/>
        <v>0</v>
      </c>
      <c r="CE66" s="30">
        <f t="shared" si="232"/>
        <v>0</v>
      </c>
      <c r="CF66" s="30">
        <f t="shared" si="232"/>
        <v>0</v>
      </c>
      <c r="CG66" s="30">
        <f t="shared" si="232"/>
        <v>0</v>
      </c>
      <c r="CH66" s="30">
        <f t="shared" si="232"/>
        <v>0</v>
      </c>
      <c r="CI66" s="30">
        <f t="shared" si="232"/>
        <v>0</v>
      </c>
      <c r="CJ66" s="30">
        <f t="shared" si="232"/>
        <v>0</v>
      </c>
      <c r="CK66" s="30">
        <f t="shared" si="232"/>
        <v>0</v>
      </c>
      <c r="CL66" s="30">
        <f t="shared" ref="CL66:CT66" si="233">IF(CL$5="",0,IF(CL$5=1,$S66,CK184))</f>
        <v>0</v>
      </c>
      <c r="CM66" s="30">
        <f t="shared" si="233"/>
        <v>0</v>
      </c>
      <c r="CN66" s="30">
        <f t="shared" si="233"/>
        <v>0</v>
      </c>
      <c r="CO66" s="30">
        <f t="shared" si="233"/>
        <v>0</v>
      </c>
      <c r="CP66" s="30">
        <f t="shared" si="233"/>
        <v>0</v>
      </c>
      <c r="CQ66" s="30">
        <f t="shared" si="233"/>
        <v>0</v>
      </c>
      <c r="CR66" s="30">
        <f t="shared" si="233"/>
        <v>0</v>
      </c>
      <c r="CS66" s="30">
        <f t="shared" si="233"/>
        <v>0</v>
      </c>
      <c r="CT66" s="30">
        <f t="shared" si="233"/>
        <v>0</v>
      </c>
    </row>
    <row r="67" spans="1:99" s="27" customFormat="1" ht="12" x14ac:dyDescent="0.25">
      <c r="A67" s="26">
        <f>ROW()</f>
        <v>67</v>
      </c>
      <c r="E67" s="24"/>
      <c r="F67" s="68" t="str">
        <f t="shared" si="227"/>
        <v>АКТИВЫ</v>
      </c>
      <c r="G67" s="68" t="str">
        <f t="shared" si="226"/>
        <v>Запасы СиМ</v>
      </c>
      <c r="H67" s="27" t="str">
        <f>BP!$F$29</f>
        <v>ЭлЭн</v>
      </c>
      <c r="P67" s="30"/>
      <c r="R67" s="24"/>
      <c r="S67" s="95"/>
      <c r="V67" s="87"/>
      <c r="W67" s="29"/>
      <c r="Z67" s="30">
        <f t="shared" ref="Z67:CK67" si="234">IF(Z$5="",0,IF(Z$5=1,$S67,Y185))</f>
        <v>0</v>
      </c>
      <c r="AA67" s="30">
        <f t="shared" ca="1" si="234"/>
        <v>0</v>
      </c>
      <c r="AB67" s="30">
        <f t="shared" ca="1" si="234"/>
        <v>12879.999999999998</v>
      </c>
      <c r="AC67" s="30">
        <f t="shared" ca="1" si="234"/>
        <v>26146.399999999998</v>
      </c>
      <c r="AD67" s="30">
        <f t="shared" ca="1" si="234"/>
        <v>39810.792000000001</v>
      </c>
      <c r="AE67" s="30">
        <f t="shared" ca="1" si="234"/>
        <v>59405.115760000001</v>
      </c>
      <c r="AF67" s="30">
        <f t="shared" ca="1" si="234"/>
        <v>79587.269232800012</v>
      </c>
      <c r="AG67" s="30">
        <f t="shared" ca="1" si="234"/>
        <v>100374.88730978401</v>
      </c>
      <c r="AH67" s="30">
        <f t="shared" ca="1" si="234"/>
        <v>121786.13392907754</v>
      </c>
      <c r="AI67" s="30">
        <f t="shared" ca="1" si="234"/>
        <v>143839.71794694985</v>
      </c>
      <c r="AJ67" s="30">
        <f t="shared" ca="1" si="234"/>
        <v>166554.90948535837</v>
      </c>
      <c r="AK67" s="30">
        <f t="shared" ca="1" si="234"/>
        <v>189951.55676991912</v>
      </c>
      <c r="AL67" s="30">
        <f t="shared" ca="1" si="234"/>
        <v>214050.10347301667</v>
      </c>
      <c r="AM67" s="30">
        <f t="shared" ca="1" si="234"/>
        <v>238871.60657720719</v>
      </c>
      <c r="AN67" s="30">
        <f t="shared" ca="1" si="234"/>
        <v>264437.75477452338</v>
      </c>
      <c r="AO67" s="30">
        <f t="shared" ca="1" si="234"/>
        <v>290770.88741775911</v>
      </c>
      <c r="AP67" s="30">
        <f t="shared" ca="1" si="234"/>
        <v>317894.01404029189</v>
      </c>
      <c r="AQ67" s="30">
        <f t="shared" ca="1" si="234"/>
        <v>345830.83446150064</v>
      </c>
      <c r="AR67" s="30">
        <f t="shared" ca="1" si="234"/>
        <v>374605.7594953457</v>
      </c>
      <c r="AS67" s="30">
        <f t="shared" ca="1" si="234"/>
        <v>404243.93228020606</v>
      </c>
      <c r="AT67" s="30">
        <f t="shared" ca="1" si="234"/>
        <v>434771.25024861225</v>
      </c>
      <c r="AU67" s="30">
        <f t="shared" ca="1" si="234"/>
        <v>466214.38775607065</v>
      </c>
      <c r="AV67" s="30">
        <f t="shared" ca="1" si="234"/>
        <v>498600.8193887528</v>
      </c>
      <c r="AW67" s="30">
        <f t="shared" ca="1" si="234"/>
        <v>531958.84397041542</v>
      </c>
      <c r="AX67" s="30">
        <f t="shared" ca="1" si="234"/>
        <v>566317.60928952787</v>
      </c>
      <c r="AY67" s="30">
        <f t="shared" ca="1" si="234"/>
        <v>601707.13756821374</v>
      </c>
      <c r="AZ67" s="30">
        <f t="shared" ca="1" si="234"/>
        <v>638158.35169526027</v>
      </c>
      <c r="BA67" s="30">
        <f t="shared" ca="1" si="234"/>
        <v>675703.10224611801</v>
      </c>
      <c r="BB67" s="30">
        <f t="shared" ca="1" si="234"/>
        <v>714374.19531350152</v>
      </c>
      <c r="BC67" s="30">
        <f t="shared" ca="1" si="234"/>
        <v>754205.42117290664</v>
      </c>
      <c r="BD67" s="30">
        <f t="shared" ca="1" si="234"/>
        <v>795231.58380809391</v>
      </c>
      <c r="BE67" s="30">
        <f t="shared" ca="1" si="234"/>
        <v>837488.53132233676</v>
      </c>
      <c r="BF67" s="30">
        <f t="shared" ca="1" si="234"/>
        <v>881013.18726200692</v>
      </c>
      <c r="BG67" s="30">
        <f t="shared" ca="1" si="234"/>
        <v>925843.58287986706</v>
      </c>
      <c r="BH67" s="30">
        <f t="shared" ca="1" si="234"/>
        <v>972018.89036626299</v>
      </c>
      <c r="BI67" s="30">
        <f t="shared" ca="1" si="234"/>
        <v>1019579.4570772509</v>
      </c>
      <c r="BJ67" s="30">
        <f t="shared" ca="1" si="234"/>
        <v>1068566.8407895684</v>
      </c>
      <c r="BK67" s="30">
        <f t="shared" ca="1" si="234"/>
        <v>1119023.8460132554</v>
      </c>
      <c r="BL67" s="30">
        <f t="shared" ca="1" si="234"/>
        <v>1170994.561393653</v>
      </c>
      <c r="BM67" s="30">
        <f t="shared" ca="1" si="234"/>
        <v>1224524.3982354628</v>
      </c>
      <c r="BN67" s="30">
        <f t="shared" ca="1" si="234"/>
        <v>1279660.1301825268</v>
      </c>
      <c r="BO67" s="30">
        <f t="shared" ca="1" si="234"/>
        <v>1336449.9340880027</v>
      </c>
      <c r="BP67" s="30">
        <f t="shared" ca="1" si="234"/>
        <v>1394943.4321106428</v>
      </c>
      <c r="BQ67" s="30">
        <f t="shared" ca="1" si="234"/>
        <v>1455191.735073962</v>
      </c>
      <c r="BR67" s="30">
        <f t="shared" ca="1" si="234"/>
        <v>1517247.4871261809</v>
      </c>
      <c r="BS67" s="30">
        <f t="shared" ca="1" si="234"/>
        <v>1581164.9117399664</v>
      </c>
      <c r="BT67" s="30">
        <f t="shared" ca="1" si="234"/>
        <v>1646999.8590921655</v>
      </c>
      <c r="BU67" s="30">
        <f t="shared" ca="1" si="234"/>
        <v>1714809.8548649305</v>
      </c>
      <c r="BV67" s="30">
        <f t="shared" si="234"/>
        <v>0</v>
      </c>
      <c r="BW67" s="30">
        <f t="shared" si="234"/>
        <v>0</v>
      </c>
      <c r="BX67" s="30">
        <f t="shared" si="234"/>
        <v>0</v>
      </c>
      <c r="BY67" s="30">
        <f t="shared" si="234"/>
        <v>0</v>
      </c>
      <c r="BZ67" s="30">
        <f t="shared" si="234"/>
        <v>0</v>
      </c>
      <c r="CA67" s="30">
        <f t="shared" si="234"/>
        <v>0</v>
      </c>
      <c r="CB67" s="30">
        <f t="shared" si="234"/>
        <v>0</v>
      </c>
      <c r="CC67" s="30">
        <f t="shared" si="234"/>
        <v>0</v>
      </c>
      <c r="CD67" s="30">
        <f t="shared" si="234"/>
        <v>0</v>
      </c>
      <c r="CE67" s="30">
        <f t="shared" si="234"/>
        <v>0</v>
      </c>
      <c r="CF67" s="30">
        <f t="shared" si="234"/>
        <v>0</v>
      </c>
      <c r="CG67" s="30">
        <f t="shared" si="234"/>
        <v>0</v>
      </c>
      <c r="CH67" s="30">
        <f t="shared" si="234"/>
        <v>0</v>
      </c>
      <c r="CI67" s="30">
        <f t="shared" si="234"/>
        <v>0</v>
      </c>
      <c r="CJ67" s="30">
        <f t="shared" si="234"/>
        <v>0</v>
      </c>
      <c r="CK67" s="30">
        <f t="shared" si="234"/>
        <v>0</v>
      </c>
      <c r="CL67" s="30">
        <f t="shared" ref="CL67:CT67" si="235">IF(CL$5="",0,IF(CL$5=1,$S67,CK185))</f>
        <v>0</v>
      </c>
      <c r="CM67" s="30">
        <f t="shared" si="235"/>
        <v>0</v>
      </c>
      <c r="CN67" s="30">
        <f t="shared" si="235"/>
        <v>0</v>
      </c>
      <c r="CO67" s="30">
        <f t="shared" si="235"/>
        <v>0</v>
      </c>
      <c r="CP67" s="30">
        <f t="shared" si="235"/>
        <v>0</v>
      </c>
      <c r="CQ67" s="30">
        <f t="shared" si="235"/>
        <v>0</v>
      </c>
      <c r="CR67" s="30">
        <f t="shared" si="235"/>
        <v>0</v>
      </c>
      <c r="CS67" s="30">
        <f t="shared" si="235"/>
        <v>0</v>
      </c>
      <c r="CT67" s="30">
        <f t="shared" si="235"/>
        <v>0</v>
      </c>
    </row>
    <row r="68" spans="1:99" s="2" customFormat="1" ht="10.199999999999999" x14ac:dyDescent="0.2">
      <c r="A68" s="11">
        <f>ROW()</f>
        <v>68</v>
      </c>
      <c r="E68" s="23" t="str">
        <f>Lists!$N$9</f>
        <v>пустая строка</v>
      </c>
      <c r="P68" s="3"/>
      <c r="R68" s="23"/>
      <c r="S68" s="3"/>
      <c r="V68" s="76"/>
      <c r="W68" s="5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</row>
    <row r="69" spans="1:99" x14ac:dyDescent="0.3">
      <c r="A69" s="11">
        <f>ROW()</f>
        <v>69</v>
      </c>
    </row>
    <row r="70" spans="1:99" x14ac:dyDescent="0.3">
      <c r="A70" s="11">
        <f>ROW()</f>
        <v>70</v>
      </c>
    </row>
    <row r="71" spans="1:99" x14ac:dyDescent="0.3">
      <c r="A71" s="11">
        <f>ROW()</f>
        <v>71</v>
      </c>
    </row>
    <row r="72" spans="1:99" s="2" customFormat="1" ht="4.95" customHeight="1" x14ac:dyDescent="0.2">
      <c r="A72" s="11">
        <f>ROW()</f>
        <v>72</v>
      </c>
      <c r="E72" s="89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1"/>
      <c r="Q72" s="90"/>
      <c r="R72" s="89"/>
      <c r="S72" s="91"/>
      <c r="T72" s="90"/>
      <c r="U72" s="90"/>
      <c r="V72" s="92"/>
      <c r="W72" s="93"/>
      <c r="X72" s="90"/>
      <c r="Y72" s="90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0"/>
    </row>
    <row r="73" spans="1:99" x14ac:dyDescent="0.3">
      <c r="A73" s="11">
        <f>ROW()</f>
        <v>73</v>
      </c>
    </row>
    <row r="74" spans="1:99" x14ac:dyDescent="0.3">
      <c r="A74" s="11">
        <f>ROW()</f>
        <v>74</v>
      </c>
    </row>
    <row r="75" spans="1:99" s="13" customFormat="1" x14ac:dyDescent="0.3">
      <c r="A75" s="12">
        <f>ROW()</f>
        <v>75</v>
      </c>
      <c r="E75" s="94"/>
      <c r="F75" s="13" t="str">
        <f>BP!$F$67</f>
        <v>Закупка сырья и материалов</v>
      </c>
      <c r="M75" s="4" t="str">
        <f>Lists!$R$8</f>
        <v>руб.</v>
      </c>
      <c r="P75" s="10"/>
      <c r="R75" s="94"/>
      <c r="S75" s="10"/>
      <c r="V75" s="82">
        <f ca="1">W75-SUM(W76:W80)</f>
        <v>0</v>
      </c>
      <c r="W75" s="10">
        <f ca="1">SUM(INDIRECT(ADDRESS(ROW(),SUMIFS($1:$1,$5:$5,1))):INDIRECT(ADDRESS(ROW(),SUMIFS($1:$1,$5:$5,MAX($5:$5)))))</f>
        <v>70548773.520995304</v>
      </c>
      <c r="Z75" s="10">
        <f ca="1">IF(Z$5="",0,SUMIFS(Potoki!Z:Z,Potoki!$F:$F,$F75,Potoki!$G:$G,IF($G75="","",$G75)))</f>
        <v>468000</v>
      </c>
      <c r="AA75" s="10">
        <f ca="1">IF(AA$5="",0,SUMIFS(Potoki!AA:AA,Potoki!$F:$F,$F75,Potoki!$G:$G,IF($G75="","",$G75)))</f>
        <v>698040</v>
      </c>
      <c r="AB75" s="10">
        <f ca="1">IF(AB$5="",0,SUMIFS(Potoki!AB:AB,Potoki!$F:$F,$F75,Potoki!$G:$G,IF($G75="","",$G75)))</f>
        <v>718981.20000000007</v>
      </c>
      <c r="AC75" s="10">
        <f ca="1">IF(AC$5="",0,SUMIFS(Potoki!AC:AC,Potoki!$F:$F,$F75,Potoki!$G:$G,IF($G75="","",$G75)))</f>
        <v>740550.63600000006</v>
      </c>
      <c r="AD75" s="10">
        <f ca="1">IF(AD$5="",0,SUMIFS(Potoki!AD:AD,Potoki!$F:$F,$F75,Potoki!$G:$G,IF($G75="","",$G75)))</f>
        <v>762767.15508000006</v>
      </c>
      <c r="AE75" s="10">
        <f ca="1">IF(AE$5="",0,SUMIFS(Potoki!AE:AE,Potoki!$F:$F,$F75,Potoki!$G:$G,IF($G75="","",$G75)))</f>
        <v>785650.1697324001</v>
      </c>
      <c r="AF75" s="10">
        <f ca="1">IF(AF$5="",0,SUMIFS(Potoki!AF:AF,Potoki!$F:$F,$F75,Potoki!$G:$G,IF($G75="","",$G75)))</f>
        <v>809219.67482437217</v>
      </c>
      <c r="AG75" s="10">
        <f ca="1">IF(AG$5="",0,SUMIFS(Potoki!AG:AG,Potoki!$F:$F,$F75,Potoki!$G:$G,IF($G75="","",$G75)))</f>
        <v>833496.26506910333</v>
      </c>
      <c r="AH75" s="10">
        <f ca="1">IF(AH$5="",0,SUMIFS(Potoki!AH:AH,Potoki!$F:$F,$F75,Potoki!$G:$G,IF($G75="","",$G75)))</f>
        <v>858501.15302117635</v>
      </c>
      <c r="AI75" s="10">
        <f ca="1">IF(AI$5="",0,SUMIFS(Potoki!AI:AI,Potoki!$F:$F,$F75,Potoki!$G:$G,IF($G75="","",$G75)))</f>
        <v>884256.18761181179</v>
      </c>
      <c r="AJ75" s="10">
        <f ca="1">IF(AJ$5="",0,SUMIFS(Potoki!AJ:AJ,Potoki!$F:$F,$F75,Potoki!$G:$G,IF($G75="","",$G75)))</f>
        <v>910783.87324016599</v>
      </c>
      <c r="AK75" s="10">
        <f ca="1">IF(AK$5="",0,SUMIFS(Potoki!AK:AK,Potoki!$F:$F,$F75,Potoki!$G:$G,IF($G75="","",$G75)))</f>
        <v>938107.38943737093</v>
      </c>
      <c r="AL75" s="10">
        <f ca="1">IF(AL$5="",0,SUMIFS(Potoki!AL:AL,Potoki!$F:$F,$F75,Potoki!$G:$G,IF($G75="","",$G75)))</f>
        <v>966250.6111204921</v>
      </c>
      <c r="AM75" s="10">
        <f ca="1">IF(AM$5="",0,SUMIFS(Potoki!AM:AM,Potoki!$F:$F,$F75,Potoki!$G:$G,IF($G75="","",$G75)))</f>
        <v>995238.12945410691</v>
      </c>
      <c r="AN75" s="10">
        <f ca="1">IF(AN$5="",0,SUMIFS(Potoki!AN:AN,Potoki!$F:$F,$F75,Potoki!$G:$G,IF($G75="","",$G75)))</f>
        <v>1025095.2733377302</v>
      </c>
      <c r="AO75" s="10">
        <f ca="1">IF(AO$5="",0,SUMIFS(Potoki!AO:AO,Potoki!$F:$F,$F75,Potoki!$G:$G,IF($G75="","",$G75)))</f>
        <v>1055848.1315378621</v>
      </c>
      <c r="AP75" s="10">
        <f ca="1">IF(AP$5="",0,SUMIFS(Potoki!AP:AP,Potoki!$F:$F,$F75,Potoki!$G:$G,IF($G75="","",$G75)))</f>
        <v>1087523.5754839981</v>
      </c>
      <c r="AQ75" s="10">
        <f ca="1">IF(AQ$5="",0,SUMIFS(Potoki!AQ:AQ,Potoki!$F:$F,$F75,Potoki!$G:$G,IF($G75="","",$G75)))</f>
        <v>1120149.282748518</v>
      </c>
      <c r="AR75" s="10">
        <f ca="1">IF(AR$5="",0,SUMIFS(Potoki!AR:AR,Potoki!$F:$F,$F75,Potoki!$G:$G,IF($G75="","",$G75)))</f>
        <v>1153753.7612309735</v>
      </c>
      <c r="AS75" s="10">
        <f ca="1">IF(AS$5="",0,SUMIFS(Potoki!AS:AS,Potoki!$F:$F,$F75,Potoki!$G:$G,IF($G75="","",$G75)))</f>
        <v>1188366.3740679028</v>
      </c>
      <c r="AT75" s="10">
        <f ca="1">IF(AT$5="",0,SUMIFS(Potoki!AT:AT,Potoki!$F:$F,$F75,Potoki!$G:$G,IF($G75="","",$G75)))</f>
        <v>1224017.36528994</v>
      </c>
      <c r="AU75" s="10">
        <f ca="1">IF(AU$5="",0,SUMIFS(Potoki!AU:AU,Potoki!$F:$F,$F75,Potoki!$G:$G,IF($G75="","",$G75)))</f>
        <v>1260737.8862486384</v>
      </c>
      <c r="AV75" s="10">
        <f ca="1">IF(AV$5="",0,SUMIFS(Potoki!AV:AV,Potoki!$F:$F,$F75,Potoki!$G:$G,IF($G75="","",$G75)))</f>
        <v>1298560.0228360975</v>
      </c>
      <c r="AW75" s="10">
        <f ca="1">IF(AW$5="",0,SUMIFS(Potoki!AW:AW,Potoki!$F:$F,$F75,Potoki!$G:$G,IF($G75="","",$G75)))</f>
        <v>1337516.8235211805</v>
      </c>
      <c r="AX75" s="10">
        <f ca="1">IF(AX$5="",0,SUMIFS(Potoki!AX:AX,Potoki!$F:$F,$F75,Potoki!$G:$G,IF($G75="","",$G75)))</f>
        <v>1377642.3282268159</v>
      </c>
      <c r="AY75" s="10">
        <f ca="1">IF(AY$5="",0,SUMIFS(Potoki!AY:AY,Potoki!$F:$F,$F75,Potoki!$G:$G,IF($G75="","",$G75)))</f>
        <v>1418971.5980736206</v>
      </c>
      <c r="AZ75" s="10">
        <f ca="1">IF(AZ$5="",0,SUMIFS(Potoki!AZ:AZ,Potoki!$F:$F,$F75,Potoki!$G:$G,IF($G75="","",$G75)))</f>
        <v>1461540.746015829</v>
      </c>
      <c r="BA75" s="10">
        <f ca="1">IF(BA$5="",0,SUMIFS(Potoki!BA:BA,Potoki!$F:$F,$F75,Potoki!$G:$G,IF($G75="","",$G75)))</f>
        <v>1505386.9683963037</v>
      </c>
      <c r="BB75" s="10">
        <f ca="1">IF(BB$5="",0,SUMIFS(Potoki!BB:BB,Potoki!$F:$F,$F75,Potoki!$G:$G,IF($G75="","",$G75)))</f>
        <v>1550548.577448193</v>
      </c>
      <c r="BC75" s="10">
        <f ca="1">IF(BC$5="",0,SUMIFS(Potoki!BC:BC,Potoki!$F:$F,$F75,Potoki!$G:$G,IF($G75="","",$G75)))</f>
        <v>1597065.0347716389</v>
      </c>
      <c r="BD75" s="10">
        <f ca="1">IF(BD$5="",0,SUMIFS(Potoki!BD:BD,Potoki!$F:$F,$F75,Potoki!$G:$G,IF($G75="","",$G75)))</f>
        <v>1644976.9858147879</v>
      </c>
      <c r="BE75" s="10">
        <f ca="1">IF(BE$5="",0,SUMIFS(Potoki!BE:BE,Potoki!$F:$F,$F75,Potoki!$G:$G,IF($G75="","",$G75)))</f>
        <v>1694326.2953892318</v>
      </c>
      <c r="BF75" s="10">
        <f ca="1">IF(BF$5="",0,SUMIFS(Potoki!BF:BF,Potoki!$F:$F,$F75,Potoki!$G:$G,IF($G75="","",$G75)))</f>
        <v>1745156.0842509088</v>
      </c>
      <c r="BG75" s="10">
        <f ca="1">IF(BG$5="",0,SUMIFS(Potoki!BG:BG,Potoki!$F:$F,$F75,Potoki!$G:$G,IF($G75="","",$G75)))</f>
        <v>1797510.766778436</v>
      </c>
      <c r="BH75" s="10">
        <f ca="1">IF(BH$5="",0,SUMIFS(Potoki!BH:BH,Potoki!$F:$F,$F75,Potoki!$G:$G,IF($G75="","",$G75)))</f>
        <v>1851436.0897817891</v>
      </c>
      <c r="BI75" s="10">
        <f ca="1">IF(BI$5="",0,SUMIFS(Potoki!BI:BI,Potoki!$F:$F,$F75,Potoki!$G:$G,IF($G75="","",$G75)))</f>
        <v>1906979.172475243</v>
      </c>
      <c r="BJ75" s="10">
        <f ca="1">IF(BJ$5="",0,SUMIFS(Potoki!BJ:BJ,Potoki!$F:$F,$F75,Potoki!$G:$G,IF($G75="","",$G75)))</f>
        <v>1964188.5476495004</v>
      </c>
      <c r="BK75" s="10">
        <f ca="1">IF(BK$5="",0,SUMIFS(Potoki!BK:BK,Potoki!$F:$F,$F75,Potoki!$G:$G,IF($G75="","",$G75)))</f>
        <v>2023114.2040789854</v>
      </c>
      <c r="BL75" s="10">
        <f ca="1">IF(BL$5="",0,SUMIFS(Potoki!BL:BL,Potoki!$F:$F,$F75,Potoki!$G:$G,IF($G75="","",$G75)))</f>
        <v>2083807.6302013551</v>
      </c>
      <c r="BM75" s="10">
        <f ca="1">IF(BM$5="",0,SUMIFS(Potoki!BM:BM,Potoki!$F:$F,$F75,Potoki!$G:$G,IF($G75="","",$G75)))</f>
        <v>2146321.8591073956</v>
      </c>
      <c r="BN75" s="10">
        <f ca="1">IF(BN$5="",0,SUMIFS(Potoki!BN:BN,Potoki!$F:$F,$F75,Potoki!$G:$G,IF($G75="","",$G75)))</f>
        <v>2210711.5148806176</v>
      </c>
      <c r="BO75" s="10">
        <f ca="1">IF(BO$5="",0,SUMIFS(Potoki!BO:BO,Potoki!$F:$F,$F75,Potoki!$G:$G,IF($G75="","",$G75)))</f>
        <v>2277032.8603270361</v>
      </c>
      <c r="BP75" s="10">
        <f ca="1">IF(BP$5="",0,SUMIFS(Potoki!BP:BP,Potoki!$F:$F,$F75,Potoki!$G:$G,IF($G75="","",$G75)))</f>
        <v>2345343.8461368475</v>
      </c>
      <c r="BQ75" s="10">
        <f ca="1">IF(BQ$5="",0,SUMIFS(Potoki!BQ:BQ,Potoki!$F:$F,$F75,Potoki!$G:$G,IF($G75="","",$G75)))</f>
        <v>2415704.1615209528</v>
      </c>
      <c r="BR75" s="10">
        <f ca="1">IF(BR$5="",0,SUMIFS(Potoki!BR:BR,Potoki!$F:$F,$F75,Potoki!$G:$G,IF($G75="","",$G75)))</f>
        <v>2488175.2863665819</v>
      </c>
      <c r="BS75" s="10">
        <f ca="1">IF(BS$5="",0,SUMIFS(Potoki!BS:BS,Potoki!$F:$F,$F75,Potoki!$G:$G,IF($G75="","",$G75)))</f>
        <v>2562820.5449575791</v>
      </c>
      <c r="BT75" s="10">
        <f ca="1">IF(BT$5="",0,SUMIFS(Potoki!BT:BT,Potoki!$F:$F,$F75,Potoki!$G:$G,IF($G75="","",$G75)))</f>
        <v>2639705.1613063067</v>
      </c>
      <c r="BU75" s="10">
        <f ca="1">IF(BU$5="",0,SUMIFS(Potoki!BU:BU,Potoki!$F:$F,$F75,Potoki!$G:$G,IF($G75="","",$G75)))</f>
        <v>2718896.3161454964</v>
      </c>
      <c r="BV75" s="10">
        <f>IF(BV$5="",0,SUMIFS(Potoki!BV:BV,Potoki!$F:$F,$F75,Potoki!$G:$G,IF($G75="","",$G75)))</f>
        <v>0</v>
      </c>
      <c r="BW75" s="10">
        <f>IF(BW$5="",0,SUMIFS(Potoki!BW:BW,Potoki!$F:$F,$F75,Potoki!$G:$G,IF($G75="","",$G75)))</f>
        <v>0</v>
      </c>
      <c r="BX75" s="10">
        <f>IF(BX$5="",0,SUMIFS(Potoki!BX:BX,Potoki!$F:$F,$F75,Potoki!$G:$G,IF($G75="","",$G75)))</f>
        <v>0</v>
      </c>
      <c r="BY75" s="10">
        <f>IF(BY$5="",0,SUMIFS(Potoki!BY:BY,Potoki!$F:$F,$F75,Potoki!$G:$G,IF($G75="","",$G75)))</f>
        <v>0</v>
      </c>
      <c r="BZ75" s="10">
        <f>IF(BZ$5="",0,SUMIFS(Potoki!BZ:BZ,Potoki!$F:$F,$F75,Potoki!$G:$G,IF($G75="","",$G75)))</f>
        <v>0</v>
      </c>
      <c r="CA75" s="10">
        <f>IF(CA$5="",0,SUMIFS(Potoki!CA:CA,Potoki!$F:$F,$F75,Potoki!$G:$G,IF($G75="","",$G75)))</f>
        <v>0</v>
      </c>
      <c r="CB75" s="10">
        <f>IF(CB$5="",0,SUMIFS(Potoki!CB:CB,Potoki!$F:$F,$F75,Potoki!$G:$G,IF($G75="","",$G75)))</f>
        <v>0</v>
      </c>
      <c r="CC75" s="10">
        <f>IF(CC$5="",0,SUMIFS(Potoki!CC:CC,Potoki!$F:$F,$F75,Potoki!$G:$G,IF($G75="","",$G75)))</f>
        <v>0</v>
      </c>
      <c r="CD75" s="10">
        <f>IF(CD$5="",0,SUMIFS(Potoki!CD:CD,Potoki!$F:$F,$F75,Potoki!$G:$G,IF($G75="","",$G75)))</f>
        <v>0</v>
      </c>
      <c r="CE75" s="10">
        <f>IF(CE$5="",0,SUMIFS(Potoki!CE:CE,Potoki!$F:$F,$F75,Potoki!$G:$G,IF($G75="","",$G75)))</f>
        <v>0</v>
      </c>
      <c r="CF75" s="10">
        <f>IF(CF$5="",0,SUMIFS(Potoki!CF:CF,Potoki!$F:$F,$F75,Potoki!$G:$G,IF($G75="","",$G75)))</f>
        <v>0</v>
      </c>
      <c r="CG75" s="10">
        <f>IF(CG$5="",0,SUMIFS(Potoki!CG:CG,Potoki!$F:$F,$F75,Potoki!$G:$G,IF($G75="","",$G75)))</f>
        <v>0</v>
      </c>
      <c r="CH75" s="10">
        <f>IF(CH$5="",0,SUMIFS(Potoki!CH:CH,Potoki!$F:$F,$F75,Potoki!$G:$G,IF($G75="","",$G75)))</f>
        <v>0</v>
      </c>
      <c r="CI75" s="10">
        <f>IF(CI$5="",0,SUMIFS(Potoki!CI:CI,Potoki!$F:$F,$F75,Potoki!$G:$G,IF($G75="","",$G75)))</f>
        <v>0</v>
      </c>
      <c r="CJ75" s="10">
        <f>IF(CJ$5="",0,SUMIFS(Potoki!CJ:CJ,Potoki!$F:$F,$F75,Potoki!$G:$G,IF($G75="","",$G75)))</f>
        <v>0</v>
      </c>
      <c r="CK75" s="10">
        <f>IF(CK$5="",0,SUMIFS(Potoki!CK:CK,Potoki!$F:$F,$F75,Potoki!$G:$G,IF($G75="","",$G75)))</f>
        <v>0</v>
      </c>
      <c r="CL75" s="10">
        <f>IF(CL$5="",0,SUMIFS(Potoki!CL:CL,Potoki!$F:$F,$F75,Potoki!$G:$G,IF($G75="","",$G75)))</f>
        <v>0</v>
      </c>
      <c r="CM75" s="10">
        <f>IF(CM$5="",0,SUMIFS(Potoki!CM:CM,Potoki!$F:$F,$F75,Potoki!$G:$G,IF($G75="","",$G75)))</f>
        <v>0</v>
      </c>
      <c r="CN75" s="10">
        <f>IF(CN$5="",0,SUMIFS(Potoki!CN:CN,Potoki!$F:$F,$F75,Potoki!$G:$G,IF($G75="","",$G75)))</f>
        <v>0</v>
      </c>
      <c r="CO75" s="10">
        <f>IF(CO$5="",0,SUMIFS(Potoki!CO:CO,Potoki!$F:$F,$F75,Potoki!$G:$G,IF($G75="","",$G75)))</f>
        <v>0</v>
      </c>
      <c r="CP75" s="10">
        <f>IF(CP$5="",0,SUMIFS(Potoki!CP:CP,Potoki!$F:$F,$F75,Potoki!$G:$G,IF($G75="","",$G75)))</f>
        <v>0</v>
      </c>
      <c r="CQ75" s="10">
        <f>IF(CQ$5="",0,SUMIFS(Potoki!CQ:CQ,Potoki!$F:$F,$F75,Potoki!$G:$G,IF($G75="","",$G75)))</f>
        <v>0</v>
      </c>
      <c r="CR75" s="10">
        <f>IF(CR$5="",0,SUMIFS(Potoki!CR:CR,Potoki!$F:$F,$F75,Potoki!$G:$G,IF($G75="","",$G75)))</f>
        <v>0</v>
      </c>
      <c r="CS75" s="10">
        <f>IF(CS$5="",0,SUMIFS(Potoki!CS:CS,Potoki!$F:$F,$F75,Potoki!$G:$G,IF($G75="","",$G75)))</f>
        <v>0</v>
      </c>
      <c r="CT75" s="10">
        <f>IF(CT$5="",0,SUMIFS(Potoki!CT:CT,Potoki!$F:$F,$F75,Potoki!$G:$G,IF($G75="","",$G75)))</f>
        <v>0</v>
      </c>
    </row>
    <row r="76" spans="1:99" s="27" customFormat="1" ht="12" x14ac:dyDescent="0.25">
      <c r="A76" s="26">
        <f>ROW()</f>
        <v>76</v>
      </c>
      <c r="E76" s="24"/>
      <c r="F76" s="68" t="str">
        <f>F75</f>
        <v>Закупка сырья и материалов</v>
      </c>
      <c r="G76" s="27" t="str">
        <f>BP!$F$21</f>
        <v>Основа</v>
      </c>
      <c r="M76" s="27" t="str">
        <f>Lists!$R$8</f>
        <v>руб.</v>
      </c>
      <c r="P76" s="30"/>
      <c r="R76" s="24"/>
      <c r="S76" s="30"/>
      <c r="V76" s="87"/>
      <c r="W76" s="29">
        <f ca="1">SUM(INDIRECT(ADDRESS(ROW(),SUMIFS($1:$1,$5:$5,1))):INDIRECT(ADDRESS(ROW(),SUMIFS($1:$1,$5:$5,MAX($5:$5)))))</f>
        <v>43851526.309642084</v>
      </c>
      <c r="Z76" s="30">
        <f ca="1">IF(Z$5="",0,SUMIFS(Potoki!Z:Z,Potoki!$F:$F,$F76,Potoki!$G:$G,IF($G76="","",$G76)))</f>
        <v>420000</v>
      </c>
      <c r="AA76" s="30">
        <f ca="1">IF(AA$5="",0,SUMIFS(Potoki!AA:AA,Potoki!$F:$F,$F76,Potoki!$G:$G,IF($G76="","",$G76)))</f>
        <v>432600</v>
      </c>
      <c r="AB76" s="30">
        <f ca="1">IF(AB$5="",0,SUMIFS(Potoki!AB:AB,Potoki!$F:$F,$F76,Potoki!$G:$G,IF($G76="","",$G76)))</f>
        <v>445578.00000000006</v>
      </c>
      <c r="AC76" s="30">
        <f ca="1">IF(AC$5="",0,SUMIFS(Potoki!AC:AC,Potoki!$F:$F,$F76,Potoki!$G:$G,IF($G76="","",$G76)))</f>
        <v>458945.34</v>
      </c>
      <c r="AD76" s="30">
        <f ca="1">IF(AD$5="",0,SUMIFS(Potoki!AD:AD,Potoki!$F:$F,$F76,Potoki!$G:$G,IF($G76="","",$G76)))</f>
        <v>472713.70020000002</v>
      </c>
      <c r="AE76" s="30">
        <f ca="1">IF(AE$5="",0,SUMIFS(Potoki!AE:AE,Potoki!$F:$F,$F76,Potoki!$G:$G,IF($G76="","",$G76)))</f>
        <v>486895.11120600009</v>
      </c>
      <c r="AF76" s="30">
        <f ca="1">IF(AF$5="",0,SUMIFS(Potoki!AF:AF,Potoki!$F:$F,$F76,Potoki!$G:$G,IF($G76="","",$G76)))</f>
        <v>501501.96454218007</v>
      </c>
      <c r="AG76" s="30">
        <f ca="1">IF(AG$5="",0,SUMIFS(Potoki!AG:AG,Potoki!$F:$F,$F76,Potoki!$G:$G,IF($G76="","",$G76)))</f>
        <v>516547.02347844548</v>
      </c>
      <c r="AH76" s="30">
        <f ca="1">IF(AH$5="",0,SUMIFS(Potoki!AH:AH,Potoki!$F:$F,$F76,Potoki!$G:$G,IF($G76="","",$G76)))</f>
        <v>532043.43418279884</v>
      </c>
      <c r="AI76" s="30">
        <f ca="1">IF(AI$5="",0,SUMIFS(Potoki!AI:AI,Potoki!$F:$F,$F76,Potoki!$G:$G,IF($G76="","",$G76)))</f>
        <v>548004.73720828281</v>
      </c>
      <c r="AJ76" s="30">
        <f ca="1">IF(AJ$5="",0,SUMIFS(Potoki!AJ:AJ,Potoki!$F:$F,$F76,Potoki!$G:$G,IF($G76="","",$G76)))</f>
        <v>564444.8793245313</v>
      </c>
      <c r="AK76" s="30">
        <f ca="1">IF(AK$5="",0,SUMIFS(Potoki!AK:AK,Potoki!$F:$F,$F76,Potoki!$G:$G,IF($G76="","",$G76)))</f>
        <v>581378.22570426727</v>
      </c>
      <c r="AL76" s="30">
        <f ca="1">IF(AL$5="",0,SUMIFS(Potoki!AL:AL,Potoki!$F:$F,$F76,Potoki!$G:$G,IF($G76="","",$G76)))</f>
        <v>598819.57247539528</v>
      </c>
      <c r="AM76" s="30">
        <f ca="1">IF(AM$5="",0,SUMIFS(Potoki!AM:AM,Potoki!$F:$F,$F76,Potoki!$G:$G,IF($G76="","",$G76)))</f>
        <v>616784.15964965709</v>
      </c>
      <c r="AN76" s="30">
        <f ca="1">IF(AN$5="",0,SUMIFS(Potoki!AN:AN,Potoki!$F:$F,$F76,Potoki!$G:$G,IF($G76="","",$G76)))</f>
        <v>635287.68443914689</v>
      </c>
      <c r="AO76" s="30">
        <f ca="1">IF(AO$5="",0,SUMIFS(Potoki!AO:AO,Potoki!$F:$F,$F76,Potoki!$G:$G,IF($G76="","",$G76)))</f>
        <v>654346.31497232139</v>
      </c>
      <c r="AP76" s="30">
        <f ca="1">IF(AP$5="",0,SUMIFS(Potoki!AP:AP,Potoki!$F:$F,$F76,Potoki!$G:$G,IF($G76="","",$G76)))</f>
        <v>673976.70442149101</v>
      </c>
      <c r="AQ76" s="30">
        <f ca="1">IF(AQ$5="",0,SUMIFS(Potoki!AQ:AQ,Potoki!$F:$F,$F76,Potoki!$G:$G,IF($G76="","",$G76)))</f>
        <v>694196.00555413577</v>
      </c>
      <c r="AR76" s="30">
        <f ca="1">IF(AR$5="",0,SUMIFS(Potoki!AR:AR,Potoki!$F:$F,$F76,Potoki!$G:$G,IF($G76="","",$G76)))</f>
        <v>715021.88572075986</v>
      </c>
      <c r="AS76" s="30">
        <f ca="1">IF(AS$5="",0,SUMIFS(Potoki!AS:AS,Potoki!$F:$F,$F76,Potoki!$G:$G,IF($G76="","",$G76)))</f>
        <v>736472.54229238268</v>
      </c>
      <c r="AT76" s="30">
        <f ca="1">IF(AT$5="",0,SUMIFS(Potoki!AT:AT,Potoki!$F:$F,$F76,Potoki!$G:$G,IF($G76="","",$G76)))</f>
        <v>758566.71856115421</v>
      </c>
      <c r="AU76" s="30">
        <f ca="1">IF(AU$5="",0,SUMIFS(Potoki!AU:AU,Potoki!$F:$F,$F76,Potoki!$G:$G,IF($G76="","",$G76)))</f>
        <v>781323.72011798876</v>
      </c>
      <c r="AV76" s="30">
        <f ca="1">IF(AV$5="",0,SUMIFS(Potoki!AV:AV,Potoki!$F:$F,$F76,Potoki!$G:$G,IF($G76="","",$G76)))</f>
        <v>804763.43172152853</v>
      </c>
      <c r="AW76" s="30">
        <f ca="1">IF(AW$5="",0,SUMIFS(Potoki!AW:AW,Potoki!$F:$F,$F76,Potoki!$G:$G,IF($G76="","",$G76)))</f>
        <v>828906.33467317442</v>
      </c>
      <c r="AX76" s="30">
        <f ca="1">IF(AX$5="",0,SUMIFS(Potoki!AX:AX,Potoki!$F:$F,$F76,Potoki!$G:$G,IF($G76="","",$G76)))</f>
        <v>853773.52471336967</v>
      </c>
      <c r="AY76" s="30">
        <f ca="1">IF(AY$5="",0,SUMIFS(Potoki!AY:AY,Potoki!$F:$F,$F76,Potoki!$G:$G,IF($G76="","",$G76)))</f>
        <v>879386.73045477085</v>
      </c>
      <c r="AZ76" s="30">
        <f ca="1">IF(AZ$5="",0,SUMIFS(Potoki!AZ:AZ,Potoki!$F:$F,$F76,Potoki!$G:$G,IF($G76="","",$G76)))</f>
        <v>905768.33236841392</v>
      </c>
      <c r="BA76" s="30">
        <f ca="1">IF(BA$5="",0,SUMIFS(Potoki!BA:BA,Potoki!$F:$F,$F76,Potoki!$G:$G,IF($G76="","",$G76)))</f>
        <v>932941.38233946625</v>
      </c>
      <c r="BB76" s="30">
        <f ca="1">IF(BB$5="",0,SUMIFS(Potoki!BB:BB,Potoki!$F:$F,$F76,Potoki!$G:$G,IF($G76="","",$G76)))</f>
        <v>960929.62380965031</v>
      </c>
      <c r="BC76" s="30">
        <f ca="1">IF(BC$5="",0,SUMIFS(Potoki!BC:BC,Potoki!$F:$F,$F76,Potoki!$G:$G,IF($G76="","",$G76)))</f>
        <v>989757.51252393983</v>
      </c>
      <c r="BD76" s="30">
        <f ca="1">IF(BD$5="",0,SUMIFS(Potoki!BD:BD,Potoki!$F:$F,$F76,Potoki!$G:$G,IF($G76="","",$G76)))</f>
        <v>1019450.237899658</v>
      </c>
      <c r="BE76" s="30">
        <f ca="1">IF(BE$5="",0,SUMIFS(Potoki!BE:BE,Potoki!$F:$F,$F76,Potoki!$G:$G,IF($G76="","",$G76)))</f>
        <v>1050033.7450366479</v>
      </c>
      <c r="BF76" s="30">
        <f ca="1">IF(BF$5="",0,SUMIFS(Potoki!BF:BF,Potoki!$F:$F,$F76,Potoki!$G:$G,IF($G76="","",$G76)))</f>
        <v>1081534.7573877473</v>
      </c>
      <c r="BG76" s="30">
        <f ca="1">IF(BG$5="",0,SUMIFS(Potoki!BG:BG,Potoki!$F:$F,$F76,Potoki!$G:$G,IF($G76="","",$G76)))</f>
        <v>1113980.8001093797</v>
      </c>
      <c r="BH76" s="30">
        <f ca="1">IF(BH$5="",0,SUMIFS(Potoki!BH:BH,Potoki!$F:$F,$F76,Potoki!$G:$G,IF($G76="","",$G76)))</f>
        <v>1147400.2241126611</v>
      </c>
      <c r="BI76" s="30">
        <f ca="1">IF(BI$5="",0,SUMIFS(Potoki!BI:BI,Potoki!$F:$F,$F76,Potoki!$G:$G,IF($G76="","",$G76)))</f>
        <v>1181822.230836041</v>
      </c>
      <c r="BJ76" s="30">
        <f ca="1">IF(BJ$5="",0,SUMIFS(Potoki!BJ:BJ,Potoki!$F:$F,$F76,Potoki!$G:$G,IF($G76="","",$G76)))</f>
        <v>1217276.8977611223</v>
      </c>
      <c r="BK76" s="30">
        <f ca="1">IF(BK$5="",0,SUMIFS(Potoki!BK:BK,Potoki!$F:$F,$F76,Potoki!$G:$G,IF($G76="","",$G76)))</f>
        <v>1253795.2046939561</v>
      </c>
      <c r="BL76" s="30">
        <f ca="1">IF(BL$5="",0,SUMIFS(Potoki!BL:BL,Potoki!$F:$F,$F76,Potoki!$G:$G,IF($G76="","",$G76)))</f>
        <v>1291409.0608347747</v>
      </c>
      <c r="BM76" s="30">
        <f ca="1">IF(BM$5="",0,SUMIFS(Potoki!BM:BM,Potoki!$F:$F,$F76,Potoki!$G:$G,IF($G76="","",$G76)))</f>
        <v>1330151.332659818</v>
      </c>
      <c r="BN76" s="30">
        <f ca="1">IF(BN$5="",0,SUMIFS(Potoki!BN:BN,Potoki!$F:$F,$F76,Potoki!$G:$G,IF($G76="","",$G76)))</f>
        <v>1370055.8726396128</v>
      </c>
      <c r="BO76" s="30">
        <f ca="1">IF(BO$5="",0,SUMIFS(Potoki!BO:BO,Potoki!$F:$F,$F76,Potoki!$G:$G,IF($G76="","",$G76)))</f>
        <v>1411157.5488188011</v>
      </c>
      <c r="BP76" s="30">
        <f ca="1">IF(BP$5="",0,SUMIFS(Potoki!BP:BP,Potoki!$F:$F,$F76,Potoki!$G:$G,IF($G76="","",$G76)))</f>
        <v>1453492.275283365</v>
      </c>
      <c r="BQ76" s="30">
        <f ca="1">IF(BQ$5="",0,SUMIFS(Potoki!BQ:BQ,Potoki!$F:$F,$F76,Potoki!$G:$G,IF($G76="","",$G76)))</f>
        <v>1497097.0435418661</v>
      </c>
      <c r="BR76" s="30">
        <f ca="1">IF(BR$5="",0,SUMIFS(Potoki!BR:BR,Potoki!$F:$F,$F76,Potoki!$G:$G,IF($G76="","",$G76)))</f>
        <v>1542009.9548481223</v>
      </c>
      <c r="BS76" s="30">
        <f ca="1">IF(BS$5="",0,SUMIFS(Potoki!BS:BS,Potoki!$F:$F,$F76,Potoki!$G:$G,IF($G76="","",$G76)))</f>
        <v>1588270.2534935661</v>
      </c>
      <c r="BT76" s="30">
        <f ca="1">IF(BT$5="",0,SUMIFS(Potoki!BT:BT,Potoki!$F:$F,$F76,Potoki!$G:$G,IF($G76="","",$G76)))</f>
        <v>1635918.3610983731</v>
      </c>
      <c r="BU76" s="30">
        <f ca="1">IF(BU$5="",0,SUMIFS(Potoki!BU:BU,Potoki!$F:$F,$F76,Potoki!$G:$G,IF($G76="","",$G76)))</f>
        <v>1684995.9119313243</v>
      </c>
      <c r="BV76" s="30">
        <f>IF(BV$5="",0,SUMIFS(Potoki!BV:BV,Potoki!$F:$F,$F76,Potoki!$G:$G,IF($G76="","",$G76)))</f>
        <v>0</v>
      </c>
      <c r="BW76" s="30">
        <f>IF(BW$5="",0,SUMIFS(Potoki!BW:BW,Potoki!$F:$F,$F76,Potoki!$G:$G,IF($G76="","",$G76)))</f>
        <v>0</v>
      </c>
      <c r="BX76" s="30">
        <f>IF(BX$5="",0,SUMIFS(Potoki!BX:BX,Potoki!$F:$F,$F76,Potoki!$G:$G,IF($G76="","",$G76)))</f>
        <v>0</v>
      </c>
      <c r="BY76" s="30">
        <f>IF(BY$5="",0,SUMIFS(Potoki!BY:BY,Potoki!$F:$F,$F76,Potoki!$G:$G,IF($G76="","",$G76)))</f>
        <v>0</v>
      </c>
      <c r="BZ76" s="30">
        <f>IF(BZ$5="",0,SUMIFS(Potoki!BZ:BZ,Potoki!$F:$F,$F76,Potoki!$G:$G,IF($G76="","",$G76)))</f>
        <v>0</v>
      </c>
      <c r="CA76" s="30">
        <f>IF(CA$5="",0,SUMIFS(Potoki!CA:CA,Potoki!$F:$F,$F76,Potoki!$G:$G,IF($G76="","",$G76)))</f>
        <v>0</v>
      </c>
      <c r="CB76" s="30">
        <f>IF(CB$5="",0,SUMIFS(Potoki!CB:CB,Potoki!$F:$F,$F76,Potoki!$G:$G,IF($G76="","",$G76)))</f>
        <v>0</v>
      </c>
      <c r="CC76" s="30">
        <f>IF(CC$5="",0,SUMIFS(Potoki!CC:CC,Potoki!$F:$F,$F76,Potoki!$G:$G,IF($G76="","",$G76)))</f>
        <v>0</v>
      </c>
      <c r="CD76" s="30">
        <f>IF(CD$5="",0,SUMIFS(Potoki!CD:CD,Potoki!$F:$F,$F76,Potoki!$G:$G,IF($G76="","",$G76)))</f>
        <v>0</v>
      </c>
      <c r="CE76" s="30">
        <f>IF(CE$5="",0,SUMIFS(Potoki!CE:CE,Potoki!$F:$F,$F76,Potoki!$G:$G,IF($G76="","",$G76)))</f>
        <v>0</v>
      </c>
      <c r="CF76" s="30">
        <f>IF(CF$5="",0,SUMIFS(Potoki!CF:CF,Potoki!$F:$F,$F76,Potoki!$G:$G,IF($G76="","",$G76)))</f>
        <v>0</v>
      </c>
      <c r="CG76" s="30">
        <f>IF(CG$5="",0,SUMIFS(Potoki!CG:CG,Potoki!$F:$F,$F76,Potoki!$G:$G,IF($G76="","",$G76)))</f>
        <v>0</v>
      </c>
      <c r="CH76" s="30">
        <f>IF(CH$5="",0,SUMIFS(Potoki!CH:CH,Potoki!$F:$F,$F76,Potoki!$G:$G,IF($G76="","",$G76)))</f>
        <v>0</v>
      </c>
      <c r="CI76" s="30">
        <f>IF(CI$5="",0,SUMIFS(Potoki!CI:CI,Potoki!$F:$F,$F76,Potoki!$G:$G,IF($G76="","",$G76)))</f>
        <v>0</v>
      </c>
      <c r="CJ76" s="30">
        <f>IF(CJ$5="",0,SUMIFS(Potoki!CJ:CJ,Potoki!$F:$F,$F76,Potoki!$G:$G,IF($G76="","",$G76)))</f>
        <v>0</v>
      </c>
      <c r="CK76" s="30">
        <f>IF(CK$5="",0,SUMIFS(Potoki!CK:CK,Potoki!$F:$F,$F76,Potoki!$G:$G,IF($G76="","",$G76)))</f>
        <v>0</v>
      </c>
      <c r="CL76" s="30">
        <f>IF(CL$5="",0,SUMIFS(Potoki!CL:CL,Potoki!$F:$F,$F76,Potoki!$G:$G,IF($G76="","",$G76)))</f>
        <v>0</v>
      </c>
      <c r="CM76" s="30">
        <f>IF(CM$5="",0,SUMIFS(Potoki!CM:CM,Potoki!$F:$F,$F76,Potoki!$G:$G,IF($G76="","",$G76)))</f>
        <v>0</v>
      </c>
      <c r="CN76" s="30">
        <f>IF(CN$5="",0,SUMIFS(Potoki!CN:CN,Potoki!$F:$F,$F76,Potoki!$G:$G,IF($G76="","",$G76)))</f>
        <v>0</v>
      </c>
      <c r="CO76" s="30">
        <f>IF(CO$5="",0,SUMIFS(Potoki!CO:CO,Potoki!$F:$F,$F76,Potoki!$G:$G,IF($G76="","",$G76)))</f>
        <v>0</v>
      </c>
      <c r="CP76" s="30">
        <f>IF(CP$5="",0,SUMIFS(Potoki!CP:CP,Potoki!$F:$F,$F76,Potoki!$G:$G,IF($G76="","",$G76)))</f>
        <v>0</v>
      </c>
      <c r="CQ76" s="30">
        <f>IF(CQ$5="",0,SUMIFS(Potoki!CQ:CQ,Potoki!$F:$F,$F76,Potoki!$G:$G,IF($G76="","",$G76)))</f>
        <v>0</v>
      </c>
      <c r="CR76" s="30">
        <f>IF(CR$5="",0,SUMIFS(Potoki!CR:CR,Potoki!$F:$F,$F76,Potoki!$G:$G,IF($G76="","",$G76)))</f>
        <v>0</v>
      </c>
      <c r="CS76" s="30">
        <f>IF(CS$5="",0,SUMIFS(Potoki!CS:CS,Potoki!$F:$F,$F76,Potoki!$G:$G,IF($G76="","",$G76)))</f>
        <v>0</v>
      </c>
      <c r="CT76" s="30">
        <f>IF(CT$5="",0,SUMIFS(Potoki!CT:CT,Potoki!$F:$F,$F76,Potoki!$G:$G,IF($G76="","",$G76)))</f>
        <v>0</v>
      </c>
    </row>
    <row r="77" spans="1:99" s="27" customFormat="1" ht="12" x14ac:dyDescent="0.25">
      <c r="A77" s="26">
        <f>ROW()</f>
        <v>77</v>
      </c>
      <c r="E77" s="24"/>
      <c r="F77" s="68" t="str">
        <f>F75</f>
        <v>Закупка сырья и материалов</v>
      </c>
      <c r="G77" s="27" t="str">
        <f>BP!$F$22</f>
        <v>Сырье</v>
      </c>
      <c r="H77" s="69"/>
      <c r="I77" s="69"/>
      <c r="J77" s="69"/>
      <c r="K77" s="69"/>
      <c r="L77" s="69"/>
      <c r="M77" s="27" t="str">
        <f>Lists!$R$8</f>
        <v>руб.</v>
      </c>
      <c r="P77" s="30"/>
      <c r="R77" s="24"/>
      <c r="S77" s="30"/>
      <c r="V77" s="87"/>
      <c r="W77" s="29">
        <f ca="1">SUM(INDIRECT(ADDRESS(ROW(),SUMIFS($1:$1,$5:$5,1))):INDIRECT(ADDRESS(ROW(),SUMIFS($1:$1,$5:$5,MAX($5:$5)))))</f>
        <v>5011603.00681624</v>
      </c>
      <c r="Z77" s="30">
        <f ca="1">IF(Z$5="",0,SUMIFS(Potoki!Z:Z,Potoki!$F:$F,$F77,Potoki!$G:$G,IF($G77="","",$G77)))</f>
        <v>48000</v>
      </c>
      <c r="AA77" s="30">
        <f ca="1">IF(AA$5="",0,SUMIFS(Potoki!AA:AA,Potoki!$F:$F,$F77,Potoki!$G:$G,IF($G77="","",$G77)))</f>
        <v>49440</v>
      </c>
      <c r="AB77" s="30">
        <f ca="1">IF(AB$5="",0,SUMIFS(Potoki!AB:AB,Potoki!$F:$F,$F77,Potoki!$G:$G,IF($G77="","",$G77)))</f>
        <v>50923.200000000004</v>
      </c>
      <c r="AC77" s="30">
        <f ca="1">IF(AC$5="",0,SUMIFS(Potoki!AC:AC,Potoki!$F:$F,$F77,Potoki!$G:$G,IF($G77="","",$G77)))</f>
        <v>52450.896000000008</v>
      </c>
      <c r="AD77" s="30">
        <f ca="1">IF(AD$5="",0,SUMIFS(Potoki!AD:AD,Potoki!$F:$F,$F77,Potoki!$G:$G,IF($G77="","",$G77)))</f>
        <v>54024.422879999998</v>
      </c>
      <c r="AE77" s="30">
        <f ca="1">IF(AE$5="",0,SUMIFS(Potoki!AE:AE,Potoki!$F:$F,$F77,Potoki!$G:$G,IF($G77="","",$G77)))</f>
        <v>55645.155566400004</v>
      </c>
      <c r="AF77" s="30">
        <f ca="1">IF(AF$5="",0,SUMIFS(Potoki!AF:AF,Potoki!$F:$F,$F77,Potoki!$G:$G,IF($G77="","",$G77)))</f>
        <v>57314.510233392008</v>
      </c>
      <c r="AG77" s="30">
        <f ca="1">IF(AG$5="",0,SUMIFS(Potoki!AG:AG,Potoki!$F:$F,$F77,Potoki!$G:$G,IF($G77="","",$G77)))</f>
        <v>59033.945540393775</v>
      </c>
      <c r="AH77" s="30">
        <f ca="1">IF(AH$5="",0,SUMIFS(Potoki!AH:AH,Potoki!$F:$F,$F77,Potoki!$G:$G,IF($G77="","",$G77)))</f>
        <v>60804.963906605582</v>
      </c>
      <c r="AI77" s="30">
        <f ca="1">IF(AI$5="",0,SUMIFS(Potoki!AI:AI,Potoki!$F:$F,$F77,Potoki!$G:$G,IF($G77="","",$G77)))</f>
        <v>62629.112823803749</v>
      </c>
      <c r="AJ77" s="30">
        <f ca="1">IF(AJ$5="",0,SUMIFS(Potoki!AJ:AJ,Potoki!$F:$F,$F77,Potoki!$G:$G,IF($G77="","",$G77)))</f>
        <v>64507.986208517861</v>
      </c>
      <c r="AK77" s="30">
        <f ca="1">IF(AK$5="",0,SUMIFS(Potoki!AK:AK,Potoki!$F:$F,$F77,Potoki!$G:$G,IF($G77="","",$G77)))</f>
        <v>66443.225794773403</v>
      </c>
      <c r="AL77" s="30">
        <f ca="1">IF(AL$5="",0,SUMIFS(Potoki!AL:AL,Potoki!$F:$F,$F77,Potoki!$G:$G,IF($G77="","",$G77)))</f>
        <v>68436.522568616594</v>
      </c>
      <c r="AM77" s="30">
        <f ca="1">IF(AM$5="",0,SUMIFS(Potoki!AM:AM,Potoki!$F:$F,$F77,Potoki!$G:$G,IF($G77="","",$G77)))</f>
        <v>70489.618245675098</v>
      </c>
      <c r="AN77" s="30">
        <f ca="1">IF(AN$5="",0,SUMIFS(Potoki!AN:AN,Potoki!$F:$F,$F77,Potoki!$G:$G,IF($G77="","",$G77)))</f>
        <v>72604.306793045354</v>
      </c>
      <c r="AO77" s="30">
        <f ca="1">IF(AO$5="",0,SUMIFS(Potoki!AO:AO,Potoki!$F:$F,$F77,Potoki!$G:$G,IF($G77="","",$G77)))</f>
        <v>74782.435996836721</v>
      </c>
      <c r="AP77" s="30">
        <f ca="1">IF(AP$5="",0,SUMIFS(Potoki!AP:AP,Potoki!$F:$F,$F77,Potoki!$G:$G,IF($G77="","",$G77)))</f>
        <v>77025.909076741824</v>
      </c>
      <c r="AQ77" s="30">
        <f ca="1">IF(AQ$5="",0,SUMIFS(Potoki!AQ:AQ,Potoki!$F:$F,$F77,Potoki!$G:$G,IF($G77="","",$G77)))</f>
        <v>79336.686349044088</v>
      </c>
      <c r="AR77" s="30">
        <f ca="1">IF(AR$5="",0,SUMIFS(Potoki!AR:AR,Potoki!$F:$F,$F77,Potoki!$G:$G,IF($G77="","",$G77)))</f>
        <v>81716.786939515412</v>
      </c>
      <c r="AS77" s="30">
        <f ca="1">IF(AS$5="",0,SUMIFS(Potoki!AS:AS,Potoki!$F:$F,$F77,Potoki!$G:$G,IF($G77="","",$G77)))</f>
        <v>84168.290547700875</v>
      </c>
      <c r="AT77" s="30">
        <f ca="1">IF(AT$5="",0,SUMIFS(Potoki!AT:AT,Potoki!$F:$F,$F77,Potoki!$G:$G,IF($G77="","",$G77)))</f>
        <v>86693.339264131908</v>
      </c>
      <c r="AU77" s="30">
        <f ca="1">IF(AU$5="",0,SUMIFS(Potoki!AU:AU,Potoki!$F:$F,$F77,Potoki!$G:$G,IF($G77="","",$G77)))</f>
        <v>89294.139442055864</v>
      </c>
      <c r="AV77" s="30">
        <f ca="1">IF(AV$5="",0,SUMIFS(Potoki!AV:AV,Potoki!$F:$F,$F77,Potoki!$G:$G,IF($G77="","",$G77)))</f>
        <v>91972.963625317541</v>
      </c>
      <c r="AW77" s="30">
        <f ca="1">IF(AW$5="",0,SUMIFS(Potoki!AW:AW,Potoki!$F:$F,$F77,Potoki!$G:$G,IF($G77="","",$G77)))</f>
        <v>94732.152534077075</v>
      </c>
      <c r="AX77" s="30">
        <f ca="1">IF(AX$5="",0,SUMIFS(Potoki!AX:AX,Potoki!$F:$F,$F77,Potoki!$G:$G,IF($G77="","",$G77)))</f>
        <v>97574.117110099396</v>
      </c>
      <c r="AY77" s="30">
        <f ca="1">IF(AY$5="",0,SUMIFS(Potoki!AY:AY,Potoki!$F:$F,$F77,Potoki!$G:$G,IF($G77="","",$G77)))</f>
        <v>100501.34062340239</v>
      </c>
      <c r="AZ77" s="30">
        <f ca="1">IF(AZ$5="",0,SUMIFS(Potoki!AZ:AZ,Potoki!$F:$F,$F77,Potoki!$G:$G,IF($G77="","",$G77)))</f>
        <v>103516.38084210444</v>
      </c>
      <c r="BA77" s="30">
        <f ca="1">IF(BA$5="",0,SUMIFS(Potoki!BA:BA,Potoki!$F:$F,$F77,Potoki!$G:$G,IF($G77="","",$G77)))</f>
        <v>106621.87226736758</v>
      </c>
      <c r="BB77" s="30">
        <f ca="1">IF(BB$5="",0,SUMIFS(Potoki!BB:BB,Potoki!$F:$F,$F77,Potoki!$G:$G,IF($G77="","",$G77)))</f>
        <v>109820.52843538861</v>
      </c>
      <c r="BC77" s="30">
        <f ca="1">IF(BC$5="",0,SUMIFS(Potoki!BC:BC,Potoki!$F:$F,$F77,Potoki!$G:$G,IF($G77="","",$G77)))</f>
        <v>113115.14428845026</v>
      </c>
      <c r="BD77" s="30">
        <f ca="1">IF(BD$5="",0,SUMIFS(Potoki!BD:BD,Potoki!$F:$F,$F77,Potoki!$G:$G,IF($G77="","",$G77)))</f>
        <v>116508.59861710377</v>
      </c>
      <c r="BE77" s="30">
        <f ca="1">IF(BE$5="",0,SUMIFS(Potoki!BE:BE,Potoki!$F:$F,$F77,Potoki!$G:$G,IF($G77="","",$G77)))</f>
        <v>120003.8565756169</v>
      </c>
      <c r="BF77" s="30">
        <f ca="1">IF(BF$5="",0,SUMIFS(Potoki!BF:BF,Potoki!$F:$F,$F77,Potoki!$G:$G,IF($G77="","",$G77)))</f>
        <v>123603.97227288541</v>
      </c>
      <c r="BG77" s="30">
        <f ca="1">IF(BG$5="",0,SUMIFS(Potoki!BG:BG,Potoki!$F:$F,$F77,Potoki!$G:$G,IF($G77="","",$G77)))</f>
        <v>127312.09144107197</v>
      </c>
      <c r="BH77" s="30">
        <f ca="1">IF(BH$5="",0,SUMIFS(Potoki!BH:BH,Potoki!$F:$F,$F77,Potoki!$G:$G,IF($G77="","",$G77)))</f>
        <v>131131.45418430414</v>
      </c>
      <c r="BI77" s="30">
        <f ca="1">IF(BI$5="",0,SUMIFS(Potoki!BI:BI,Potoki!$F:$F,$F77,Potoki!$G:$G,IF($G77="","",$G77)))</f>
        <v>135065.39780983326</v>
      </c>
      <c r="BJ77" s="30">
        <f ca="1">IF(BJ$5="",0,SUMIFS(Potoki!BJ:BJ,Potoki!$F:$F,$F77,Potoki!$G:$G,IF($G77="","",$G77)))</f>
        <v>139117.35974412828</v>
      </c>
      <c r="BK77" s="30">
        <f ca="1">IF(BK$5="",0,SUMIFS(Potoki!BK:BK,Potoki!$F:$F,$F77,Potoki!$G:$G,IF($G77="","",$G77)))</f>
        <v>143290.88053645211</v>
      </c>
      <c r="BL77" s="30">
        <f ca="1">IF(BL$5="",0,SUMIFS(Potoki!BL:BL,Potoki!$F:$F,$F77,Potoki!$G:$G,IF($G77="","",$G77)))</f>
        <v>147589.6069525457</v>
      </c>
      <c r="BM77" s="30">
        <f ca="1">IF(BM$5="",0,SUMIFS(Potoki!BM:BM,Potoki!$F:$F,$F77,Potoki!$G:$G,IF($G77="","",$G77)))</f>
        <v>152017.29516112205</v>
      </c>
      <c r="BN77" s="30">
        <f ca="1">IF(BN$5="",0,SUMIFS(Potoki!BN:BN,Potoki!$F:$F,$F77,Potoki!$G:$G,IF($G77="","",$G77)))</f>
        <v>156577.81401595572</v>
      </c>
      <c r="BO77" s="30">
        <f ca="1">IF(BO$5="",0,SUMIFS(Potoki!BO:BO,Potoki!$F:$F,$F77,Potoki!$G:$G,IF($G77="","",$G77)))</f>
        <v>161275.14843643439</v>
      </c>
      <c r="BP77" s="30">
        <f ca="1">IF(BP$5="",0,SUMIFS(Potoki!BP:BP,Potoki!$F:$F,$F77,Potoki!$G:$G,IF($G77="","",$G77)))</f>
        <v>166113.40288952744</v>
      </c>
      <c r="BQ77" s="30">
        <f ca="1">IF(BQ$5="",0,SUMIFS(Potoki!BQ:BQ,Potoki!$F:$F,$F77,Potoki!$G:$G,IF($G77="","",$G77)))</f>
        <v>171096.80497621326</v>
      </c>
      <c r="BR77" s="30">
        <f ca="1">IF(BR$5="",0,SUMIFS(Potoki!BR:BR,Potoki!$F:$F,$F77,Potoki!$G:$G,IF($G77="","",$G77)))</f>
        <v>176229.70912549968</v>
      </c>
      <c r="BS77" s="30">
        <f ca="1">IF(BS$5="",0,SUMIFS(Potoki!BS:BS,Potoki!$F:$F,$F77,Potoki!$G:$G,IF($G77="","",$G77)))</f>
        <v>181516.60039926469</v>
      </c>
      <c r="BT77" s="30">
        <f ca="1">IF(BT$5="",0,SUMIFS(Potoki!BT:BT,Potoki!$F:$F,$F77,Potoki!$G:$G,IF($G77="","",$G77)))</f>
        <v>186962.09841124265</v>
      </c>
      <c r="BU77" s="30">
        <f ca="1">IF(BU$5="",0,SUMIFS(Potoki!BU:BU,Potoki!$F:$F,$F77,Potoki!$G:$G,IF($G77="","",$G77)))</f>
        <v>192570.96136357993</v>
      </c>
      <c r="BV77" s="30">
        <f>IF(BV$5="",0,SUMIFS(Potoki!BV:BV,Potoki!$F:$F,$F77,Potoki!$G:$G,IF($G77="","",$G77)))</f>
        <v>0</v>
      </c>
      <c r="BW77" s="30">
        <f>IF(BW$5="",0,SUMIFS(Potoki!BW:BW,Potoki!$F:$F,$F77,Potoki!$G:$G,IF($G77="","",$G77)))</f>
        <v>0</v>
      </c>
      <c r="BX77" s="30">
        <f>IF(BX$5="",0,SUMIFS(Potoki!BX:BX,Potoki!$F:$F,$F77,Potoki!$G:$G,IF($G77="","",$G77)))</f>
        <v>0</v>
      </c>
      <c r="BY77" s="30">
        <f>IF(BY$5="",0,SUMIFS(Potoki!BY:BY,Potoki!$F:$F,$F77,Potoki!$G:$G,IF($G77="","",$G77)))</f>
        <v>0</v>
      </c>
      <c r="BZ77" s="30">
        <f>IF(BZ$5="",0,SUMIFS(Potoki!BZ:BZ,Potoki!$F:$F,$F77,Potoki!$G:$G,IF($G77="","",$G77)))</f>
        <v>0</v>
      </c>
      <c r="CA77" s="30">
        <f>IF(CA$5="",0,SUMIFS(Potoki!CA:CA,Potoki!$F:$F,$F77,Potoki!$G:$G,IF($G77="","",$G77)))</f>
        <v>0</v>
      </c>
      <c r="CB77" s="30">
        <f>IF(CB$5="",0,SUMIFS(Potoki!CB:CB,Potoki!$F:$F,$F77,Potoki!$G:$G,IF($G77="","",$G77)))</f>
        <v>0</v>
      </c>
      <c r="CC77" s="30">
        <f>IF(CC$5="",0,SUMIFS(Potoki!CC:CC,Potoki!$F:$F,$F77,Potoki!$G:$G,IF($G77="","",$G77)))</f>
        <v>0</v>
      </c>
      <c r="CD77" s="30">
        <f>IF(CD$5="",0,SUMIFS(Potoki!CD:CD,Potoki!$F:$F,$F77,Potoki!$G:$G,IF($G77="","",$G77)))</f>
        <v>0</v>
      </c>
      <c r="CE77" s="30">
        <f>IF(CE$5="",0,SUMIFS(Potoki!CE:CE,Potoki!$F:$F,$F77,Potoki!$G:$G,IF($G77="","",$G77)))</f>
        <v>0</v>
      </c>
      <c r="CF77" s="30">
        <f>IF(CF$5="",0,SUMIFS(Potoki!CF:CF,Potoki!$F:$F,$F77,Potoki!$G:$G,IF($G77="","",$G77)))</f>
        <v>0</v>
      </c>
      <c r="CG77" s="30">
        <f>IF(CG$5="",0,SUMIFS(Potoki!CG:CG,Potoki!$F:$F,$F77,Potoki!$G:$G,IF($G77="","",$G77)))</f>
        <v>0</v>
      </c>
      <c r="CH77" s="30">
        <f>IF(CH$5="",0,SUMIFS(Potoki!CH:CH,Potoki!$F:$F,$F77,Potoki!$G:$G,IF($G77="","",$G77)))</f>
        <v>0</v>
      </c>
      <c r="CI77" s="30">
        <f>IF(CI$5="",0,SUMIFS(Potoki!CI:CI,Potoki!$F:$F,$F77,Potoki!$G:$G,IF($G77="","",$G77)))</f>
        <v>0</v>
      </c>
      <c r="CJ77" s="30">
        <f>IF(CJ$5="",0,SUMIFS(Potoki!CJ:CJ,Potoki!$F:$F,$F77,Potoki!$G:$G,IF($G77="","",$G77)))</f>
        <v>0</v>
      </c>
      <c r="CK77" s="30">
        <f>IF(CK$5="",0,SUMIFS(Potoki!CK:CK,Potoki!$F:$F,$F77,Potoki!$G:$G,IF($G77="","",$G77)))</f>
        <v>0</v>
      </c>
      <c r="CL77" s="30">
        <f>IF(CL$5="",0,SUMIFS(Potoki!CL:CL,Potoki!$F:$F,$F77,Potoki!$G:$G,IF($G77="","",$G77)))</f>
        <v>0</v>
      </c>
      <c r="CM77" s="30">
        <f>IF(CM$5="",0,SUMIFS(Potoki!CM:CM,Potoki!$F:$F,$F77,Potoki!$G:$G,IF($G77="","",$G77)))</f>
        <v>0</v>
      </c>
      <c r="CN77" s="30">
        <f>IF(CN$5="",0,SUMIFS(Potoki!CN:CN,Potoki!$F:$F,$F77,Potoki!$G:$G,IF($G77="","",$G77)))</f>
        <v>0</v>
      </c>
      <c r="CO77" s="30">
        <f>IF(CO$5="",0,SUMIFS(Potoki!CO:CO,Potoki!$F:$F,$F77,Potoki!$G:$G,IF($G77="","",$G77)))</f>
        <v>0</v>
      </c>
      <c r="CP77" s="30">
        <f>IF(CP$5="",0,SUMIFS(Potoki!CP:CP,Potoki!$F:$F,$F77,Potoki!$G:$G,IF($G77="","",$G77)))</f>
        <v>0</v>
      </c>
      <c r="CQ77" s="30">
        <f>IF(CQ$5="",0,SUMIFS(Potoki!CQ:CQ,Potoki!$F:$F,$F77,Potoki!$G:$G,IF($G77="","",$G77)))</f>
        <v>0</v>
      </c>
      <c r="CR77" s="30">
        <f>IF(CR$5="",0,SUMIFS(Potoki!CR:CR,Potoki!$F:$F,$F77,Potoki!$G:$G,IF($G77="","",$G77)))</f>
        <v>0</v>
      </c>
      <c r="CS77" s="30">
        <f>IF(CS$5="",0,SUMIFS(Potoki!CS:CS,Potoki!$F:$F,$F77,Potoki!$G:$G,IF($G77="","",$G77)))</f>
        <v>0</v>
      </c>
      <c r="CT77" s="30">
        <f>IF(CT$5="",0,SUMIFS(Potoki!CT:CT,Potoki!$F:$F,$F77,Potoki!$G:$G,IF($G77="","",$G77)))</f>
        <v>0</v>
      </c>
    </row>
    <row r="78" spans="1:99" s="27" customFormat="1" ht="12" x14ac:dyDescent="0.25">
      <c r="A78" s="26">
        <f>ROW()</f>
        <v>78</v>
      </c>
      <c r="E78" s="24"/>
      <c r="F78" s="68" t="str">
        <f>F75</f>
        <v>Закупка сырья и материалов</v>
      </c>
      <c r="G78" s="27" t="str">
        <f>BP!$F$23</f>
        <v>Материал</v>
      </c>
      <c r="M78" s="27" t="str">
        <f>Lists!$R$8</f>
        <v>руб.</v>
      </c>
      <c r="P78" s="30"/>
      <c r="R78" s="24"/>
      <c r="S78" s="30"/>
      <c r="V78" s="87"/>
      <c r="W78" s="29">
        <f ca="1">SUM(INDIRECT(ADDRESS(ROW(),SUMIFS($1:$1,$5:$5,1))):INDIRECT(ADDRESS(ROW(),SUMIFS($1:$1,$5:$5,MAX($5:$5)))))</f>
        <v>5622204.0530281011</v>
      </c>
      <c r="Z78" s="30">
        <f ca="1">IF(Z$5="",0,SUMIFS(Potoki!Z:Z,Potoki!$F:$F,$F78,Potoki!$G:$G,IF($G78="","",$G78)))</f>
        <v>0</v>
      </c>
      <c r="AA78" s="30">
        <f ca="1">IF(AA$5="",0,SUMIFS(Potoki!AA:AA,Potoki!$F:$F,$F78,Potoki!$G:$G,IF($G78="","",$G78)))</f>
        <v>56000</v>
      </c>
      <c r="AB78" s="30">
        <f ca="1">IF(AB$5="",0,SUMIFS(Potoki!AB:AB,Potoki!$F:$F,$F78,Potoki!$G:$G,IF($G78="","",$G78)))</f>
        <v>57680</v>
      </c>
      <c r="AC78" s="30">
        <f ca="1">IF(AC$5="",0,SUMIFS(Potoki!AC:AC,Potoki!$F:$F,$F78,Potoki!$G:$G,IF($G78="","",$G78)))</f>
        <v>59410.400000000009</v>
      </c>
      <c r="AD78" s="30">
        <f ca="1">IF(AD$5="",0,SUMIFS(Potoki!AD:AD,Potoki!$F:$F,$F78,Potoki!$G:$G,IF($G78="","",$G78)))</f>
        <v>61192.712000000007</v>
      </c>
      <c r="AE78" s="30">
        <f ca="1">IF(AE$5="",0,SUMIFS(Potoki!AE:AE,Potoki!$F:$F,$F78,Potoki!$G:$G,IF($G78="","",$G78)))</f>
        <v>63028.49336</v>
      </c>
      <c r="AF78" s="30">
        <f ca="1">IF(AF$5="",0,SUMIFS(Potoki!AF:AF,Potoki!$F:$F,$F78,Potoki!$G:$G,IF($G78="","",$G78)))</f>
        <v>64919.348160800007</v>
      </c>
      <c r="AG78" s="30">
        <f ca="1">IF(AG$5="",0,SUMIFS(Potoki!AG:AG,Potoki!$F:$F,$F78,Potoki!$G:$G,IF($G78="","",$G78)))</f>
        <v>66866.928605624009</v>
      </c>
      <c r="AH78" s="30">
        <f ca="1">IF(AH$5="",0,SUMIFS(Potoki!AH:AH,Potoki!$F:$F,$F78,Potoki!$G:$G,IF($G78="","",$G78)))</f>
        <v>68872.936463792736</v>
      </c>
      <c r="AI78" s="30">
        <f ca="1">IF(AI$5="",0,SUMIFS(Potoki!AI:AI,Potoki!$F:$F,$F78,Potoki!$G:$G,IF($G78="","",$G78)))</f>
        <v>70939.124557706513</v>
      </c>
      <c r="AJ78" s="30">
        <f ca="1">IF(AJ$5="",0,SUMIFS(Potoki!AJ:AJ,Potoki!$F:$F,$F78,Potoki!$G:$G,IF($G78="","",$G78)))</f>
        <v>73067.2982944377</v>
      </c>
      <c r="AK78" s="30">
        <f ca="1">IF(AK$5="",0,SUMIFS(Potoki!AK:AK,Potoki!$F:$F,$F78,Potoki!$G:$G,IF($G78="","",$G78)))</f>
        <v>75259.317243270838</v>
      </c>
      <c r="AL78" s="30">
        <f ca="1">IF(AL$5="",0,SUMIFS(Potoki!AL:AL,Potoki!$F:$F,$F78,Potoki!$G:$G,IF($G78="","",$G78)))</f>
        <v>77517.096760568966</v>
      </c>
      <c r="AM78" s="30">
        <f ca="1">IF(AM$5="",0,SUMIFS(Potoki!AM:AM,Potoki!$F:$F,$F78,Potoki!$G:$G,IF($G78="","",$G78)))</f>
        <v>79842.609663386029</v>
      </c>
      <c r="AN78" s="30">
        <f ca="1">IF(AN$5="",0,SUMIFS(Potoki!AN:AN,Potoki!$F:$F,$F78,Potoki!$G:$G,IF($G78="","",$G78)))</f>
        <v>82237.887953287616</v>
      </c>
      <c r="AO78" s="30">
        <f ca="1">IF(AO$5="",0,SUMIFS(Potoki!AO:AO,Potoki!$F:$F,$F78,Potoki!$G:$G,IF($G78="","",$G78)))</f>
        <v>84705.024591886249</v>
      </c>
      <c r="AP78" s="30">
        <f ca="1">IF(AP$5="",0,SUMIFS(Potoki!AP:AP,Potoki!$F:$F,$F78,Potoki!$G:$G,IF($G78="","",$G78)))</f>
        <v>87246.175329642851</v>
      </c>
      <c r="AQ78" s="30">
        <f ca="1">IF(AQ$5="",0,SUMIFS(Potoki!AQ:AQ,Potoki!$F:$F,$F78,Potoki!$G:$G,IF($G78="","",$G78)))</f>
        <v>89863.560589532135</v>
      </c>
      <c r="AR78" s="30">
        <f ca="1">IF(AR$5="",0,SUMIFS(Potoki!AR:AR,Potoki!$F:$F,$F78,Potoki!$G:$G,IF($G78="","",$G78)))</f>
        <v>92559.467407218093</v>
      </c>
      <c r="AS78" s="30">
        <f ca="1">IF(AS$5="",0,SUMIFS(Potoki!AS:AS,Potoki!$F:$F,$F78,Potoki!$G:$G,IF($G78="","",$G78)))</f>
        <v>95336.251429434647</v>
      </c>
      <c r="AT78" s="30">
        <f ca="1">IF(AT$5="",0,SUMIFS(Potoki!AT:AT,Potoki!$F:$F,$F78,Potoki!$G:$G,IF($G78="","",$G78)))</f>
        <v>98196.338972317695</v>
      </c>
      <c r="AU78" s="30">
        <f ca="1">IF(AU$5="",0,SUMIFS(Potoki!AU:AU,Potoki!$F:$F,$F78,Potoki!$G:$G,IF($G78="","",$G78)))</f>
        <v>101142.22914148722</v>
      </c>
      <c r="AV78" s="30">
        <f ca="1">IF(AV$5="",0,SUMIFS(Potoki!AV:AV,Potoki!$F:$F,$F78,Potoki!$G:$G,IF($G78="","",$G78)))</f>
        <v>104176.49601573184</v>
      </c>
      <c r="AW78" s="30">
        <f ca="1">IF(AW$5="",0,SUMIFS(Potoki!AW:AW,Potoki!$F:$F,$F78,Potoki!$G:$G,IF($G78="","",$G78)))</f>
        <v>107301.79089620381</v>
      </c>
      <c r="AX78" s="30">
        <f ca="1">IF(AX$5="",0,SUMIFS(Potoki!AX:AX,Potoki!$F:$F,$F78,Potoki!$G:$G,IF($G78="","",$G78)))</f>
        <v>110520.84462308991</v>
      </c>
      <c r="AY78" s="30">
        <f ca="1">IF(AY$5="",0,SUMIFS(Potoki!AY:AY,Potoki!$F:$F,$F78,Potoki!$G:$G,IF($G78="","",$G78)))</f>
        <v>113836.46996178263</v>
      </c>
      <c r="AZ78" s="30">
        <f ca="1">IF(AZ$5="",0,SUMIFS(Potoki!AZ:AZ,Potoki!$F:$F,$F78,Potoki!$G:$G,IF($G78="","",$G78)))</f>
        <v>117251.56406063611</v>
      </c>
      <c r="BA78" s="30">
        <f ca="1">IF(BA$5="",0,SUMIFS(Potoki!BA:BA,Potoki!$F:$F,$F78,Potoki!$G:$G,IF($G78="","",$G78)))</f>
        <v>120769.11098245518</v>
      </c>
      <c r="BB78" s="30">
        <f ca="1">IF(BB$5="",0,SUMIFS(Potoki!BB:BB,Potoki!$F:$F,$F78,Potoki!$G:$G,IF($G78="","",$G78)))</f>
        <v>124392.18431192884</v>
      </c>
      <c r="BC78" s="30">
        <f ca="1">IF(BC$5="",0,SUMIFS(Potoki!BC:BC,Potoki!$F:$F,$F78,Potoki!$G:$G,IF($G78="","",$G78)))</f>
        <v>128123.94984128671</v>
      </c>
      <c r="BD78" s="30">
        <f ca="1">IF(BD$5="",0,SUMIFS(Potoki!BD:BD,Potoki!$F:$F,$F78,Potoki!$G:$G,IF($G78="","",$G78)))</f>
        <v>131967.6683365253</v>
      </c>
      <c r="BE78" s="30">
        <f ca="1">IF(BE$5="",0,SUMIFS(Potoki!BE:BE,Potoki!$F:$F,$F78,Potoki!$G:$G,IF($G78="","",$G78)))</f>
        <v>135926.69838662108</v>
      </c>
      <c r="BF78" s="30">
        <f ca="1">IF(BF$5="",0,SUMIFS(Potoki!BF:BF,Potoki!$F:$F,$F78,Potoki!$G:$G,IF($G78="","",$G78)))</f>
        <v>140004.4993382197</v>
      </c>
      <c r="BG78" s="30">
        <f ca="1">IF(BG$5="",0,SUMIFS(Potoki!BG:BG,Potoki!$F:$F,$F78,Potoki!$G:$G,IF($G78="","",$G78)))</f>
        <v>144204.6343183663</v>
      </c>
      <c r="BH78" s="30">
        <f ca="1">IF(BH$5="",0,SUMIFS(Potoki!BH:BH,Potoki!$F:$F,$F78,Potoki!$G:$G,IF($G78="","",$G78)))</f>
        <v>148530.7733479173</v>
      </c>
      <c r="BI78" s="30">
        <f ca="1">IF(BI$5="",0,SUMIFS(Potoki!BI:BI,Potoki!$F:$F,$F78,Potoki!$G:$G,IF($G78="","",$G78)))</f>
        <v>152986.69654835481</v>
      </c>
      <c r="BJ78" s="30">
        <f ca="1">IF(BJ$5="",0,SUMIFS(Potoki!BJ:BJ,Potoki!$F:$F,$F78,Potoki!$G:$G,IF($G78="","",$G78)))</f>
        <v>157576.29744480547</v>
      </c>
      <c r="BK78" s="30">
        <f ca="1">IF(BK$5="",0,SUMIFS(Potoki!BK:BK,Potoki!$F:$F,$F78,Potoki!$G:$G,IF($G78="","",$G78)))</f>
        <v>162303.58636814967</v>
      </c>
      <c r="BL78" s="30">
        <f ca="1">IF(BL$5="",0,SUMIFS(Potoki!BL:BL,Potoki!$F:$F,$F78,Potoki!$G:$G,IF($G78="","",$G78)))</f>
        <v>167172.69395919415</v>
      </c>
      <c r="BM78" s="30">
        <f ca="1">IF(BM$5="",0,SUMIFS(Potoki!BM:BM,Potoki!$F:$F,$F78,Potoki!$G:$G,IF($G78="","",$G78)))</f>
        <v>172187.87477796996</v>
      </c>
      <c r="BN78" s="30">
        <f ca="1">IF(BN$5="",0,SUMIFS(Potoki!BN:BN,Potoki!$F:$F,$F78,Potoki!$G:$G,IF($G78="","",$G78)))</f>
        <v>177353.51102130907</v>
      </c>
      <c r="BO78" s="30">
        <f ca="1">IF(BO$5="",0,SUMIFS(Potoki!BO:BO,Potoki!$F:$F,$F78,Potoki!$G:$G,IF($G78="","",$G78)))</f>
        <v>182674.11635194835</v>
      </c>
      <c r="BP78" s="30">
        <f ca="1">IF(BP$5="",0,SUMIFS(Potoki!BP:BP,Potoki!$F:$F,$F78,Potoki!$G:$G,IF($G78="","",$G78)))</f>
        <v>188154.3398425068</v>
      </c>
      <c r="BQ78" s="30">
        <f ca="1">IF(BQ$5="",0,SUMIFS(Potoki!BQ:BQ,Potoki!$F:$F,$F78,Potoki!$G:$G,IF($G78="","",$G78)))</f>
        <v>193798.97003778201</v>
      </c>
      <c r="BR78" s="30">
        <f ca="1">IF(BR$5="",0,SUMIFS(Potoki!BR:BR,Potoki!$F:$F,$F78,Potoki!$G:$G,IF($G78="","",$G78)))</f>
        <v>199612.93913891548</v>
      </c>
      <c r="BS78" s="30">
        <f ca="1">IF(BS$5="",0,SUMIFS(Potoki!BS:BS,Potoki!$F:$F,$F78,Potoki!$G:$G,IF($G78="","",$G78)))</f>
        <v>205601.32731308296</v>
      </c>
      <c r="BT78" s="30">
        <f ca="1">IF(BT$5="",0,SUMIFS(Potoki!BT:BT,Potoki!$F:$F,$F78,Potoki!$G:$G,IF($G78="","",$G78)))</f>
        <v>211769.36713247548</v>
      </c>
      <c r="BU78" s="30">
        <f ca="1">IF(BU$5="",0,SUMIFS(Potoki!BU:BU,Potoki!$F:$F,$F78,Potoki!$G:$G,IF($G78="","",$G78)))</f>
        <v>218122.44814644975</v>
      </c>
      <c r="BV78" s="30">
        <f>IF(BV$5="",0,SUMIFS(Potoki!BV:BV,Potoki!$F:$F,$F78,Potoki!$G:$G,IF($G78="","",$G78)))</f>
        <v>0</v>
      </c>
      <c r="BW78" s="30">
        <f>IF(BW$5="",0,SUMIFS(Potoki!BW:BW,Potoki!$F:$F,$F78,Potoki!$G:$G,IF($G78="","",$G78)))</f>
        <v>0</v>
      </c>
      <c r="BX78" s="30">
        <f>IF(BX$5="",0,SUMIFS(Potoki!BX:BX,Potoki!$F:$F,$F78,Potoki!$G:$G,IF($G78="","",$G78)))</f>
        <v>0</v>
      </c>
      <c r="BY78" s="30">
        <f>IF(BY$5="",0,SUMIFS(Potoki!BY:BY,Potoki!$F:$F,$F78,Potoki!$G:$G,IF($G78="","",$G78)))</f>
        <v>0</v>
      </c>
      <c r="BZ78" s="30">
        <f>IF(BZ$5="",0,SUMIFS(Potoki!BZ:BZ,Potoki!$F:$F,$F78,Potoki!$G:$G,IF($G78="","",$G78)))</f>
        <v>0</v>
      </c>
      <c r="CA78" s="30">
        <f>IF(CA$5="",0,SUMIFS(Potoki!CA:CA,Potoki!$F:$F,$F78,Potoki!$G:$G,IF($G78="","",$G78)))</f>
        <v>0</v>
      </c>
      <c r="CB78" s="30">
        <f>IF(CB$5="",0,SUMIFS(Potoki!CB:CB,Potoki!$F:$F,$F78,Potoki!$G:$G,IF($G78="","",$G78)))</f>
        <v>0</v>
      </c>
      <c r="CC78" s="30">
        <f>IF(CC$5="",0,SUMIFS(Potoki!CC:CC,Potoki!$F:$F,$F78,Potoki!$G:$G,IF($G78="","",$G78)))</f>
        <v>0</v>
      </c>
      <c r="CD78" s="30">
        <f>IF(CD$5="",0,SUMIFS(Potoki!CD:CD,Potoki!$F:$F,$F78,Potoki!$G:$G,IF($G78="","",$G78)))</f>
        <v>0</v>
      </c>
      <c r="CE78" s="30">
        <f>IF(CE$5="",0,SUMIFS(Potoki!CE:CE,Potoki!$F:$F,$F78,Potoki!$G:$G,IF($G78="","",$G78)))</f>
        <v>0</v>
      </c>
      <c r="CF78" s="30">
        <f>IF(CF$5="",0,SUMIFS(Potoki!CF:CF,Potoki!$F:$F,$F78,Potoki!$G:$G,IF($G78="","",$G78)))</f>
        <v>0</v>
      </c>
      <c r="CG78" s="30">
        <f>IF(CG$5="",0,SUMIFS(Potoki!CG:CG,Potoki!$F:$F,$F78,Potoki!$G:$G,IF($G78="","",$G78)))</f>
        <v>0</v>
      </c>
      <c r="CH78" s="30">
        <f>IF(CH$5="",0,SUMIFS(Potoki!CH:CH,Potoki!$F:$F,$F78,Potoki!$G:$G,IF($G78="","",$G78)))</f>
        <v>0</v>
      </c>
      <c r="CI78" s="30">
        <f>IF(CI$5="",0,SUMIFS(Potoki!CI:CI,Potoki!$F:$F,$F78,Potoki!$G:$G,IF($G78="","",$G78)))</f>
        <v>0</v>
      </c>
      <c r="CJ78" s="30">
        <f>IF(CJ$5="",0,SUMIFS(Potoki!CJ:CJ,Potoki!$F:$F,$F78,Potoki!$G:$G,IF($G78="","",$G78)))</f>
        <v>0</v>
      </c>
      <c r="CK78" s="30">
        <f>IF(CK$5="",0,SUMIFS(Potoki!CK:CK,Potoki!$F:$F,$F78,Potoki!$G:$G,IF($G78="","",$G78)))</f>
        <v>0</v>
      </c>
      <c r="CL78" s="30">
        <f>IF(CL$5="",0,SUMIFS(Potoki!CL:CL,Potoki!$F:$F,$F78,Potoki!$G:$G,IF($G78="","",$G78)))</f>
        <v>0</v>
      </c>
      <c r="CM78" s="30">
        <f>IF(CM$5="",0,SUMIFS(Potoki!CM:CM,Potoki!$F:$F,$F78,Potoki!$G:$G,IF($G78="","",$G78)))</f>
        <v>0</v>
      </c>
      <c r="CN78" s="30">
        <f>IF(CN$5="",0,SUMIFS(Potoki!CN:CN,Potoki!$F:$F,$F78,Potoki!$G:$G,IF($G78="","",$G78)))</f>
        <v>0</v>
      </c>
      <c r="CO78" s="30">
        <f>IF(CO$5="",0,SUMIFS(Potoki!CO:CO,Potoki!$F:$F,$F78,Potoki!$G:$G,IF($G78="","",$G78)))</f>
        <v>0</v>
      </c>
      <c r="CP78" s="30">
        <f>IF(CP$5="",0,SUMIFS(Potoki!CP:CP,Potoki!$F:$F,$F78,Potoki!$G:$G,IF($G78="","",$G78)))</f>
        <v>0</v>
      </c>
      <c r="CQ78" s="30">
        <f>IF(CQ$5="",0,SUMIFS(Potoki!CQ:CQ,Potoki!$F:$F,$F78,Potoki!$G:$G,IF($G78="","",$G78)))</f>
        <v>0</v>
      </c>
      <c r="CR78" s="30">
        <f>IF(CR$5="",0,SUMIFS(Potoki!CR:CR,Potoki!$F:$F,$F78,Potoki!$G:$G,IF($G78="","",$G78)))</f>
        <v>0</v>
      </c>
      <c r="CS78" s="30">
        <f>IF(CS$5="",0,SUMIFS(Potoki!CS:CS,Potoki!$F:$F,$F78,Potoki!$G:$G,IF($G78="","",$G78)))</f>
        <v>0</v>
      </c>
      <c r="CT78" s="30">
        <f>IF(CT$5="",0,SUMIFS(Potoki!CT:CT,Potoki!$F:$F,$F78,Potoki!$G:$G,IF($G78="","",$G78)))</f>
        <v>0</v>
      </c>
    </row>
    <row r="79" spans="1:99" s="27" customFormat="1" ht="12" x14ac:dyDescent="0.25">
      <c r="A79" s="26">
        <f>ROW()</f>
        <v>79</v>
      </c>
      <c r="E79" s="24"/>
      <c r="F79" s="68" t="str">
        <f>F75</f>
        <v>Закупка сырья и материалов</v>
      </c>
      <c r="G79" s="27" t="str">
        <f>BP!$F$25</f>
        <v>Упаковка</v>
      </c>
      <c r="M79" s="27" t="str">
        <f>Lists!$R$8</f>
        <v>руб.</v>
      </c>
      <c r="P79" s="30"/>
      <c r="R79" s="24"/>
      <c r="S79" s="30"/>
      <c r="V79" s="87"/>
      <c r="W79" s="29">
        <f ca="1">SUM(INDIRECT(ADDRESS(ROW(),SUMIFS($1:$1,$5:$5,1))):INDIRECT(ADDRESS(ROW(),SUMIFS($1:$1,$5:$5,MAX($5:$5)))))</f>
        <v>16063440.151508864</v>
      </c>
      <c r="Z79" s="30">
        <f ca="1">IF(Z$5="",0,SUMIFS(Potoki!Z:Z,Potoki!$F:$F,$F79,Potoki!$G:$G,IF($G79="","",$G79)))</f>
        <v>0</v>
      </c>
      <c r="AA79" s="30">
        <f ca="1">IF(AA$5="",0,SUMIFS(Potoki!AA:AA,Potoki!$F:$F,$F79,Potoki!$G:$G,IF($G79="","",$G79)))</f>
        <v>160000</v>
      </c>
      <c r="AB79" s="30">
        <f ca="1">IF(AB$5="",0,SUMIFS(Potoki!AB:AB,Potoki!$F:$F,$F79,Potoki!$G:$G,IF($G79="","",$G79)))</f>
        <v>164800</v>
      </c>
      <c r="AC79" s="30">
        <f ca="1">IF(AC$5="",0,SUMIFS(Potoki!AC:AC,Potoki!$F:$F,$F79,Potoki!$G:$G,IF($G79="","",$G79)))</f>
        <v>169744</v>
      </c>
      <c r="AD79" s="30">
        <f ca="1">IF(AD$5="",0,SUMIFS(Potoki!AD:AD,Potoki!$F:$F,$F79,Potoki!$G:$G,IF($G79="","",$G79)))</f>
        <v>174836.32</v>
      </c>
      <c r="AE79" s="30">
        <f ca="1">IF(AE$5="",0,SUMIFS(Potoki!AE:AE,Potoki!$F:$F,$F79,Potoki!$G:$G,IF($G79="","",$G79)))</f>
        <v>180081.40960000001</v>
      </c>
      <c r="AF79" s="30">
        <f ca="1">IF(AF$5="",0,SUMIFS(Potoki!AF:AF,Potoki!$F:$F,$F79,Potoki!$G:$G,IF($G79="","",$G79)))</f>
        <v>185483.85188800003</v>
      </c>
      <c r="AG79" s="30">
        <f ca="1">IF(AG$5="",0,SUMIFS(Potoki!AG:AG,Potoki!$F:$F,$F79,Potoki!$G:$G,IF($G79="","",$G79)))</f>
        <v>191048.36744464003</v>
      </c>
      <c r="AH79" s="30">
        <f ca="1">IF(AH$5="",0,SUMIFS(Potoki!AH:AH,Potoki!$F:$F,$F79,Potoki!$G:$G,IF($G79="","",$G79)))</f>
        <v>196779.81846797923</v>
      </c>
      <c r="AI79" s="30">
        <f ca="1">IF(AI$5="",0,SUMIFS(Potoki!AI:AI,Potoki!$F:$F,$F79,Potoki!$G:$G,IF($G79="","",$G79)))</f>
        <v>202683.21302201861</v>
      </c>
      <c r="AJ79" s="30">
        <f ca="1">IF(AJ$5="",0,SUMIFS(Potoki!AJ:AJ,Potoki!$F:$F,$F79,Potoki!$G:$G,IF($G79="","",$G79)))</f>
        <v>208763.70941267916</v>
      </c>
      <c r="AK79" s="30">
        <f ca="1">IF(AK$5="",0,SUMIFS(Potoki!AK:AK,Potoki!$F:$F,$F79,Potoki!$G:$G,IF($G79="","",$G79)))</f>
        <v>215026.62069505954</v>
      </c>
      <c r="AL79" s="30">
        <f ca="1">IF(AL$5="",0,SUMIFS(Potoki!AL:AL,Potoki!$F:$F,$F79,Potoki!$G:$G,IF($G79="","",$G79)))</f>
        <v>221477.41931591131</v>
      </c>
      <c r="AM79" s="30">
        <f ca="1">IF(AM$5="",0,SUMIFS(Potoki!AM:AM,Potoki!$F:$F,$F79,Potoki!$G:$G,IF($G79="","",$G79)))</f>
        <v>228121.74189538867</v>
      </c>
      <c r="AN79" s="30">
        <f ca="1">IF(AN$5="",0,SUMIFS(Potoki!AN:AN,Potoki!$F:$F,$F79,Potoki!$G:$G,IF($G79="","",$G79)))</f>
        <v>234965.39415225034</v>
      </c>
      <c r="AO79" s="30">
        <f ca="1">IF(AO$5="",0,SUMIFS(Potoki!AO:AO,Potoki!$F:$F,$F79,Potoki!$G:$G,IF($G79="","",$G79)))</f>
        <v>242014.35597681787</v>
      </c>
      <c r="AP79" s="30">
        <f ca="1">IF(AP$5="",0,SUMIFS(Potoki!AP:AP,Potoki!$F:$F,$F79,Potoki!$G:$G,IF($G79="","",$G79)))</f>
        <v>249274.78665612242</v>
      </c>
      <c r="AQ79" s="30">
        <f ca="1">IF(AQ$5="",0,SUMIFS(Potoki!AQ:AQ,Potoki!$F:$F,$F79,Potoki!$G:$G,IF($G79="","",$G79)))</f>
        <v>256753.03025580608</v>
      </c>
      <c r="AR79" s="30">
        <f ca="1">IF(AR$5="",0,SUMIFS(Potoki!AR:AR,Potoki!$F:$F,$F79,Potoki!$G:$G,IF($G79="","",$G79)))</f>
        <v>264455.62116348027</v>
      </c>
      <c r="AS79" s="30">
        <f ca="1">IF(AS$5="",0,SUMIFS(Potoki!AS:AS,Potoki!$F:$F,$F79,Potoki!$G:$G,IF($G79="","",$G79)))</f>
        <v>272389.28979838471</v>
      </c>
      <c r="AT79" s="30">
        <f ca="1">IF(AT$5="",0,SUMIFS(Potoki!AT:AT,Potoki!$F:$F,$F79,Potoki!$G:$G,IF($G79="","",$G79)))</f>
        <v>280560.96849233622</v>
      </c>
      <c r="AU79" s="30">
        <f ca="1">IF(AU$5="",0,SUMIFS(Potoki!AU:AU,Potoki!$F:$F,$F79,Potoki!$G:$G,IF($G79="","",$G79)))</f>
        <v>288977.79754710634</v>
      </c>
      <c r="AV79" s="30">
        <f ca="1">IF(AV$5="",0,SUMIFS(Potoki!AV:AV,Potoki!$F:$F,$F79,Potoki!$G:$G,IF($G79="","",$G79)))</f>
        <v>297647.13147351955</v>
      </c>
      <c r="AW79" s="30">
        <f ca="1">IF(AW$5="",0,SUMIFS(Potoki!AW:AW,Potoki!$F:$F,$F79,Potoki!$G:$G,IF($G79="","",$G79)))</f>
        <v>306576.54541772511</v>
      </c>
      <c r="AX79" s="30">
        <f ca="1">IF(AX$5="",0,SUMIFS(Potoki!AX:AX,Potoki!$F:$F,$F79,Potoki!$G:$G,IF($G79="","",$G79)))</f>
        <v>315773.84178025695</v>
      </c>
      <c r="AY79" s="30">
        <f ca="1">IF(AY$5="",0,SUMIFS(Potoki!AY:AY,Potoki!$F:$F,$F79,Potoki!$G:$G,IF($G79="","",$G79)))</f>
        <v>325247.05703366466</v>
      </c>
      <c r="AZ79" s="30">
        <f ca="1">IF(AZ$5="",0,SUMIFS(Potoki!AZ:AZ,Potoki!$F:$F,$F79,Potoki!$G:$G,IF($G79="","",$G79)))</f>
        <v>335004.46874467458</v>
      </c>
      <c r="BA79" s="30">
        <f ca="1">IF(BA$5="",0,SUMIFS(Potoki!BA:BA,Potoki!$F:$F,$F79,Potoki!$G:$G,IF($G79="","",$G79)))</f>
        <v>345054.60280701483</v>
      </c>
      <c r="BB79" s="30">
        <f ca="1">IF(BB$5="",0,SUMIFS(Potoki!BB:BB,Potoki!$F:$F,$F79,Potoki!$G:$G,IF($G79="","",$G79)))</f>
        <v>355406.24089122523</v>
      </c>
      <c r="BC79" s="30">
        <f ca="1">IF(BC$5="",0,SUMIFS(Potoki!BC:BC,Potoki!$F:$F,$F79,Potoki!$G:$G,IF($G79="","",$G79)))</f>
        <v>366068.42811796203</v>
      </c>
      <c r="BD79" s="30">
        <f ca="1">IF(BD$5="",0,SUMIFS(Potoki!BD:BD,Potoki!$F:$F,$F79,Potoki!$G:$G,IF($G79="","",$G79)))</f>
        <v>377050.4809615009</v>
      </c>
      <c r="BE79" s="30">
        <f ca="1">IF(BE$5="",0,SUMIFS(Potoki!BE:BE,Potoki!$F:$F,$F79,Potoki!$G:$G,IF($G79="","",$G79)))</f>
        <v>388361.99539034592</v>
      </c>
      <c r="BF79" s="30">
        <f ca="1">IF(BF$5="",0,SUMIFS(Potoki!BF:BF,Potoki!$F:$F,$F79,Potoki!$G:$G,IF($G79="","",$G79)))</f>
        <v>400012.85525205632</v>
      </c>
      <c r="BG79" s="30">
        <f ca="1">IF(BG$5="",0,SUMIFS(Potoki!BG:BG,Potoki!$F:$F,$F79,Potoki!$G:$G,IF($G79="","",$G79)))</f>
        <v>412013.24090961803</v>
      </c>
      <c r="BH79" s="30">
        <f ca="1">IF(BH$5="",0,SUMIFS(Potoki!BH:BH,Potoki!$F:$F,$F79,Potoki!$G:$G,IF($G79="","",$G79)))</f>
        <v>424373.63813690661</v>
      </c>
      <c r="BI79" s="30">
        <f ca="1">IF(BI$5="",0,SUMIFS(Potoki!BI:BI,Potoki!$F:$F,$F79,Potoki!$G:$G,IF($G79="","",$G79)))</f>
        <v>437104.84728101379</v>
      </c>
      <c r="BJ79" s="30">
        <f ca="1">IF(BJ$5="",0,SUMIFS(Potoki!BJ:BJ,Potoki!$F:$F,$F79,Potoki!$G:$G,IF($G79="","",$G79)))</f>
        <v>450217.99269944424</v>
      </c>
      <c r="BK79" s="30">
        <f ca="1">IF(BK$5="",0,SUMIFS(Potoki!BK:BK,Potoki!$F:$F,$F79,Potoki!$G:$G,IF($G79="","",$G79)))</f>
        <v>463724.53248042759</v>
      </c>
      <c r="BL79" s="30">
        <f ca="1">IF(BL$5="",0,SUMIFS(Potoki!BL:BL,Potoki!$F:$F,$F79,Potoki!$G:$G,IF($G79="","",$G79)))</f>
        <v>477636.26845484041</v>
      </c>
      <c r="BM79" s="30">
        <f ca="1">IF(BM$5="",0,SUMIFS(Potoki!BM:BM,Potoki!$F:$F,$F79,Potoki!$G:$G,IF($G79="","",$G79)))</f>
        <v>491965.35650848562</v>
      </c>
      <c r="BN79" s="30">
        <f ca="1">IF(BN$5="",0,SUMIFS(Potoki!BN:BN,Potoki!$F:$F,$F79,Potoki!$G:$G,IF($G79="","",$G79)))</f>
        <v>506724.31720374024</v>
      </c>
      <c r="BO79" s="30">
        <f ca="1">IF(BO$5="",0,SUMIFS(Potoki!BO:BO,Potoki!$F:$F,$F79,Potoki!$G:$G,IF($G79="","",$G79)))</f>
        <v>521926.04671985249</v>
      </c>
      <c r="BP79" s="30">
        <f ca="1">IF(BP$5="",0,SUMIFS(Potoki!BP:BP,Potoki!$F:$F,$F79,Potoki!$G:$G,IF($G79="","",$G79)))</f>
        <v>537583.82812144805</v>
      </c>
      <c r="BQ79" s="30">
        <f ca="1">IF(BQ$5="",0,SUMIFS(Potoki!BQ:BQ,Potoki!$F:$F,$F79,Potoki!$G:$G,IF($G79="","",$G79)))</f>
        <v>553711.34296509146</v>
      </c>
      <c r="BR79" s="30">
        <f ca="1">IF(BR$5="",0,SUMIFS(Potoki!BR:BR,Potoki!$F:$F,$F79,Potoki!$G:$G,IF($G79="","",$G79)))</f>
        <v>570322.68325404427</v>
      </c>
      <c r="BS79" s="30">
        <f ca="1">IF(BS$5="",0,SUMIFS(Potoki!BS:BS,Potoki!$F:$F,$F79,Potoki!$G:$G,IF($G79="","",$G79)))</f>
        <v>587432.36375166557</v>
      </c>
      <c r="BT79" s="30">
        <f ca="1">IF(BT$5="",0,SUMIFS(Potoki!BT:BT,Potoki!$F:$F,$F79,Potoki!$G:$G,IF($G79="","",$G79)))</f>
        <v>605055.33466421557</v>
      </c>
      <c r="BU79" s="30">
        <f ca="1">IF(BU$5="",0,SUMIFS(Potoki!BU:BU,Potoki!$F:$F,$F79,Potoki!$G:$G,IF($G79="","",$G79)))</f>
        <v>623206.9947041421</v>
      </c>
      <c r="BV79" s="30">
        <f>IF(BV$5="",0,SUMIFS(Potoki!BV:BV,Potoki!$F:$F,$F79,Potoki!$G:$G,IF($G79="","",$G79)))</f>
        <v>0</v>
      </c>
      <c r="BW79" s="30">
        <f>IF(BW$5="",0,SUMIFS(Potoki!BW:BW,Potoki!$F:$F,$F79,Potoki!$G:$G,IF($G79="","",$G79)))</f>
        <v>0</v>
      </c>
      <c r="BX79" s="30">
        <f>IF(BX$5="",0,SUMIFS(Potoki!BX:BX,Potoki!$F:$F,$F79,Potoki!$G:$G,IF($G79="","",$G79)))</f>
        <v>0</v>
      </c>
      <c r="BY79" s="30">
        <f>IF(BY$5="",0,SUMIFS(Potoki!BY:BY,Potoki!$F:$F,$F79,Potoki!$G:$G,IF($G79="","",$G79)))</f>
        <v>0</v>
      </c>
      <c r="BZ79" s="30">
        <f>IF(BZ$5="",0,SUMIFS(Potoki!BZ:BZ,Potoki!$F:$F,$F79,Potoki!$G:$G,IF($G79="","",$G79)))</f>
        <v>0</v>
      </c>
      <c r="CA79" s="30">
        <f>IF(CA$5="",0,SUMIFS(Potoki!CA:CA,Potoki!$F:$F,$F79,Potoki!$G:$G,IF($G79="","",$G79)))</f>
        <v>0</v>
      </c>
      <c r="CB79" s="30">
        <f>IF(CB$5="",0,SUMIFS(Potoki!CB:CB,Potoki!$F:$F,$F79,Potoki!$G:$G,IF($G79="","",$G79)))</f>
        <v>0</v>
      </c>
      <c r="CC79" s="30">
        <f>IF(CC$5="",0,SUMIFS(Potoki!CC:CC,Potoki!$F:$F,$F79,Potoki!$G:$G,IF($G79="","",$G79)))</f>
        <v>0</v>
      </c>
      <c r="CD79" s="30">
        <f>IF(CD$5="",0,SUMIFS(Potoki!CD:CD,Potoki!$F:$F,$F79,Potoki!$G:$G,IF($G79="","",$G79)))</f>
        <v>0</v>
      </c>
      <c r="CE79" s="30">
        <f>IF(CE$5="",0,SUMIFS(Potoki!CE:CE,Potoki!$F:$F,$F79,Potoki!$G:$G,IF($G79="","",$G79)))</f>
        <v>0</v>
      </c>
      <c r="CF79" s="30">
        <f>IF(CF$5="",0,SUMIFS(Potoki!CF:CF,Potoki!$F:$F,$F79,Potoki!$G:$G,IF($G79="","",$G79)))</f>
        <v>0</v>
      </c>
      <c r="CG79" s="30">
        <f>IF(CG$5="",0,SUMIFS(Potoki!CG:CG,Potoki!$F:$F,$F79,Potoki!$G:$G,IF($G79="","",$G79)))</f>
        <v>0</v>
      </c>
      <c r="CH79" s="30">
        <f>IF(CH$5="",0,SUMIFS(Potoki!CH:CH,Potoki!$F:$F,$F79,Potoki!$G:$G,IF($G79="","",$G79)))</f>
        <v>0</v>
      </c>
      <c r="CI79" s="30">
        <f>IF(CI$5="",0,SUMIFS(Potoki!CI:CI,Potoki!$F:$F,$F79,Potoki!$G:$G,IF($G79="","",$G79)))</f>
        <v>0</v>
      </c>
      <c r="CJ79" s="30">
        <f>IF(CJ$5="",0,SUMIFS(Potoki!CJ:CJ,Potoki!$F:$F,$F79,Potoki!$G:$G,IF($G79="","",$G79)))</f>
        <v>0</v>
      </c>
      <c r="CK79" s="30">
        <f>IF(CK$5="",0,SUMIFS(Potoki!CK:CK,Potoki!$F:$F,$F79,Potoki!$G:$G,IF($G79="","",$G79)))</f>
        <v>0</v>
      </c>
      <c r="CL79" s="30">
        <f>IF(CL$5="",0,SUMIFS(Potoki!CL:CL,Potoki!$F:$F,$F79,Potoki!$G:$G,IF($G79="","",$G79)))</f>
        <v>0</v>
      </c>
      <c r="CM79" s="30">
        <f>IF(CM$5="",0,SUMIFS(Potoki!CM:CM,Potoki!$F:$F,$F79,Potoki!$G:$G,IF($G79="","",$G79)))</f>
        <v>0</v>
      </c>
      <c r="CN79" s="30">
        <f>IF(CN$5="",0,SUMIFS(Potoki!CN:CN,Potoki!$F:$F,$F79,Potoki!$G:$G,IF($G79="","",$G79)))</f>
        <v>0</v>
      </c>
      <c r="CO79" s="30">
        <f>IF(CO$5="",0,SUMIFS(Potoki!CO:CO,Potoki!$F:$F,$F79,Potoki!$G:$G,IF($G79="","",$G79)))</f>
        <v>0</v>
      </c>
      <c r="CP79" s="30">
        <f>IF(CP$5="",0,SUMIFS(Potoki!CP:CP,Potoki!$F:$F,$F79,Potoki!$G:$G,IF($G79="","",$G79)))</f>
        <v>0</v>
      </c>
      <c r="CQ79" s="30">
        <f>IF(CQ$5="",0,SUMIFS(Potoki!CQ:CQ,Potoki!$F:$F,$F79,Potoki!$G:$G,IF($G79="","",$G79)))</f>
        <v>0</v>
      </c>
      <c r="CR79" s="30">
        <f>IF(CR$5="",0,SUMIFS(Potoki!CR:CR,Potoki!$F:$F,$F79,Potoki!$G:$G,IF($G79="","",$G79)))</f>
        <v>0</v>
      </c>
      <c r="CS79" s="30">
        <f>IF(CS$5="",0,SUMIFS(Potoki!CS:CS,Potoki!$F:$F,$F79,Potoki!$G:$G,IF($G79="","",$G79)))</f>
        <v>0</v>
      </c>
      <c r="CT79" s="30">
        <f>IF(CT$5="",0,SUMIFS(Potoki!CT:CT,Potoki!$F:$F,$F79,Potoki!$G:$G,IF($G79="","",$G79)))</f>
        <v>0</v>
      </c>
    </row>
    <row r="80" spans="1:99" s="2" customFormat="1" ht="10.199999999999999" x14ac:dyDescent="0.2">
      <c r="A80" s="11">
        <f>ROW()</f>
        <v>80</v>
      </c>
      <c r="E80" s="23" t="str">
        <f>Lists!$N$9</f>
        <v>пустая строка</v>
      </c>
      <c r="P80" s="3"/>
      <c r="R80" s="23"/>
      <c r="S80" s="3"/>
      <c r="V80" s="76">
        <f ca="1">W75-SUMIFS(Potoki!$W:$W,Potoki!$F:$F,$F75,Potoki!$G:$G,"")</f>
        <v>0</v>
      </c>
      <c r="W80" s="5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</row>
    <row r="81" spans="1:98" s="13" customFormat="1" x14ac:dyDescent="0.3">
      <c r="A81" s="12">
        <f>ROW()</f>
        <v>81</v>
      </c>
      <c r="E81" s="94" t="s">
        <v>24</v>
      </c>
      <c r="F81" s="13" t="s">
        <v>81</v>
      </c>
      <c r="M81" s="4" t="str">
        <f>Lists!$R$8</f>
        <v>руб.</v>
      </c>
      <c r="P81" s="10"/>
      <c r="R81" s="94"/>
      <c r="S81" s="10"/>
      <c r="V81" s="82">
        <f ca="1">W81-SUM(W82:W82)</f>
        <v>0</v>
      </c>
      <c r="W81" s="10">
        <f ca="1">SUM(INDIRECT(ADDRESS(ROW(),SUMIFS($1:$1,$5:$5,1))):INDIRECT(ADDRESS(ROW(),SUMIFS($1:$1,$5:$5,MAX($5:$5)))))</f>
        <v>0</v>
      </c>
      <c r="Z81" s="10">
        <f>IF(Z$5="",0,SUM(Z82:Z82))</f>
        <v>0</v>
      </c>
      <c r="AA81" s="10">
        <f>IF(AA$5="",0,SUM(AA82:AA82))</f>
        <v>0</v>
      </c>
      <c r="AB81" s="10">
        <f>IF(AB$5="",0,SUM(AB82:AB82))</f>
        <v>0</v>
      </c>
      <c r="AC81" s="10">
        <f>IF(AC$5="",0,SUM(AC82:AC82))</f>
        <v>0</v>
      </c>
      <c r="AD81" s="10">
        <f>IF(AD$5="",0,SUM(AD82:AD82))</f>
        <v>0</v>
      </c>
      <c r="AE81" s="10">
        <f>IF(AE$5="",0,SUM(AE82:AE82))</f>
        <v>0</v>
      </c>
      <c r="AF81" s="10">
        <f>IF(AF$5="",0,SUM(AF82:AF82))</f>
        <v>0</v>
      </c>
      <c r="AG81" s="10">
        <f>IF(AG$5="",0,SUM(AG82:AG82))</f>
        <v>0</v>
      </c>
      <c r="AH81" s="10">
        <f>IF(AH$5="",0,SUM(AH82:AH82))</f>
        <v>0</v>
      </c>
      <c r="AI81" s="10">
        <f>IF(AI$5="",0,SUM(AI82:AI82))</f>
        <v>0</v>
      </c>
      <c r="AJ81" s="10">
        <f>IF(AJ$5="",0,SUM(AJ82:AJ82))</f>
        <v>0</v>
      </c>
      <c r="AK81" s="10">
        <f>IF(AK$5="",0,SUM(AK82:AK82))</f>
        <v>0</v>
      </c>
      <c r="AL81" s="10">
        <f>IF(AL$5="",0,SUM(AL82:AL82))</f>
        <v>0</v>
      </c>
      <c r="AM81" s="10">
        <f>IF(AM$5="",0,SUM(AM82:AM82))</f>
        <v>0</v>
      </c>
      <c r="AN81" s="10">
        <f>IF(AN$5="",0,SUM(AN82:AN82))</f>
        <v>0</v>
      </c>
      <c r="AO81" s="10">
        <f>IF(AO$5="",0,SUM(AO82:AO82))</f>
        <v>0</v>
      </c>
      <c r="AP81" s="10">
        <f>IF(AP$5="",0,SUM(AP82:AP82))</f>
        <v>0</v>
      </c>
      <c r="AQ81" s="10">
        <f>IF(AQ$5="",0,SUM(AQ82:AQ82))</f>
        <v>0</v>
      </c>
      <c r="AR81" s="10">
        <f>IF(AR$5="",0,SUM(AR82:AR82))</f>
        <v>0</v>
      </c>
      <c r="AS81" s="10">
        <f>IF(AS$5="",0,SUM(AS82:AS82))</f>
        <v>0</v>
      </c>
      <c r="AT81" s="10">
        <f>IF(AT$5="",0,SUM(AT82:AT82))</f>
        <v>0</v>
      </c>
      <c r="AU81" s="10">
        <f>IF(AU$5="",0,SUM(AU82:AU82))</f>
        <v>0</v>
      </c>
      <c r="AV81" s="10">
        <f>IF(AV$5="",0,SUM(AV82:AV82))</f>
        <v>0</v>
      </c>
      <c r="AW81" s="10">
        <f>IF(AW$5="",0,SUM(AW82:AW82))</f>
        <v>0</v>
      </c>
      <c r="AX81" s="10">
        <f>IF(AX$5="",0,SUM(AX82:AX82))</f>
        <v>0</v>
      </c>
      <c r="AY81" s="10">
        <f>IF(AY$5="",0,SUM(AY82:AY82))</f>
        <v>0</v>
      </c>
      <c r="AZ81" s="10">
        <f>IF(AZ$5="",0,SUM(AZ82:AZ82))</f>
        <v>0</v>
      </c>
      <c r="BA81" s="10">
        <f>IF(BA$5="",0,SUM(BA82:BA82))</f>
        <v>0</v>
      </c>
      <c r="BB81" s="10">
        <f>IF(BB$5="",0,SUM(BB82:BB82))</f>
        <v>0</v>
      </c>
      <c r="BC81" s="10">
        <f>IF(BC$5="",0,SUM(BC82:BC82))</f>
        <v>0</v>
      </c>
      <c r="BD81" s="10">
        <f>IF(BD$5="",0,SUM(BD82:BD82))</f>
        <v>0</v>
      </c>
      <c r="BE81" s="10">
        <f>IF(BE$5="",0,SUM(BE82:BE82))</f>
        <v>0</v>
      </c>
      <c r="BF81" s="10">
        <f>IF(BF$5="",0,SUM(BF82:BF82))</f>
        <v>0</v>
      </c>
      <c r="BG81" s="10">
        <f>IF(BG$5="",0,SUM(BG82:BG82))</f>
        <v>0</v>
      </c>
      <c r="BH81" s="10">
        <f>IF(BH$5="",0,SUM(BH82:BH82))</f>
        <v>0</v>
      </c>
      <c r="BI81" s="10">
        <f>IF(BI$5="",0,SUM(BI82:BI82))</f>
        <v>0</v>
      </c>
      <c r="BJ81" s="10">
        <f>IF(BJ$5="",0,SUM(BJ82:BJ82))</f>
        <v>0</v>
      </c>
      <c r="BK81" s="10">
        <f>IF(BK$5="",0,SUM(BK82:BK82))</f>
        <v>0</v>
      </c>
      <c r="BL81" s="10">
        <f>IF(BL$5="",0,SUM(BL82:BL82))</f>
        <v>0</v>
      </c>
      <c r="BM81" s="10">
        <f>IF(BM$5="",0,SUM(BM82:BM82))</f>
        <v>0</v>
      </c>
      <c r="BN81" s="10">
        <f>IF(BN$5="",0,SUM(BN82:BN82))</f>
        <v>0</v>
      </c>
      <c r="BO81" s="10">
        <f>IF(BO$5="",0,SUM(BO82:BO82))</f>
        <v>0</v>
      </c>
      <c r="BP81" s="10">
        <f>IF(BP$5="",0,SUM(BP82:BP82))</f>
        <v>0</v>
      </c>
      <c r="BQ81" s="10">
        <f>IF(BQ$5="",0,SUM(BQ82:BQ82))</f>
        <v>0</v>
      </c>
      <c r="BR81" s="10">
        <f>IF(BR$5="",0,SUM(BR82:BR82))</f>
        <v>0</v>
      </c>
      <c r="BS81" s="10">
        <f>IF(BS$5="",0,SUM(BS82:BS82))</f>
        <v>0</v>
      </c>
      <c r="BT81" s="10">
        <f>IF(BT$5="",0,SUM(BT82:BT82))</f>
        <v>0</v>
      </c>
      <c r="BU81" s="10">
        <f>IF(BU$5="",0,SUM(BU82:BU82))</f>
        <v>0</v>
      </c>
      <c r="BV81" s="10">
        <f>IF(BV$5="",0,SUM(BV82:BV82))</f>
        <v>0</v>
      </c>
      <c r="BW81" s="10">
        <f>IF(BW$5="",0,SUM(BW82:BW82))</f>
        <v>0</v>
      </c>
      <c r="BX81" s="10">
        <f>IF(BX$5="",0,SUM(BX82:BX82))</f>
        <v>0</v>
      </c>
      <c r="BY81" s="10">
        <f>IF(BY$5="",0,SUM(BY82:BY82))</f>
        <v>0</v>
      </c>
      <c r="BZ81" s="10">
        <f>IF(BZ$5="",0,SUM(BZ82:BZ82))</f>
        <v>0</v>
      </c>
      <c r="CA81" s="10">
        <f>IF(CA$5="",0,SUM(CA82:CA82))</f>
        <v>0</v>
      </c>
      <c r="CB81" s="10">
        <f>IF(CB$5="",0,SUM(CB82:CB82))</f>
        <v>0</v>
      </c>
      <c r="CC81" s="10">
        <f>IF(CC$5="",0,SUM(CC82:CC82))</f>
        <v>0</v>
      </c>
      <c r="CD81" s="10">
        <f>IF(CD$5="",0,SUM(CD82:CD82))</f>
        <v>0</v>
      </c>
      <c r="CE81" s="10">
        <f>IF(CE$5="",0,SUM(CE82:CE82))</f>
        <v>0</v>
      </c>
      <c r="CF81" s="10">
        <f>IF(CF$5="",0,SUM(CF82:CF82))</f>
        <v>0</v>
      </c>
      <c r="CG81" s="10">
        <f>IF(CG$5="",0,SUM(CG82:CG82))</f>
        <v>0</v>
      </c>
      <c r="CH81" s="10">
        <f>IF(CH$5="",0,SUM(CH82:CH82))</f>
        <v>0</v>
      </c>
      <c r="CI81" s="10">
        <f>IF(CI$5="",0,SUM(CI82:CI82))</f>
        <v>0</v>
      </c>
      <c r="CJ81" s="10">
        <f>IF(CJ$5="",0,SUM(CJ82:CJ82))</f>
        <v>0</v>
      </c>
      <c r="CK81" s="10">
        <f>IF(CK$5="",0,SUM(CK82:CK82))</f>
        <v>0</v>
      </c>
      <c r="CL81" s="10">
        <f>IF(CL$5="",0,SUM(CL82:CL82))</f>
        <v>0</v>
      </c>
      <c r="CM81" s="10">
        <f>IF(CM$5="",0,SUM(CM82:CM82))</f>
        <v>0</v>
      </c>
      <c r="CN81" s="10">
        <f>IF(CN$5="",0,SUM(CN82:CN82))</f>
        <v>0</v>
      </c>
      <c r="CO81" s="10">
        <f>IF(CO$5="",0,SUM(CO82:CO82))</f>
        <v>0</v>
      </c>
      <c r="CP81" s="10">
        <f>IF(CP$5="",0,SUM(CP82:CP82))</f>
        <v>0</v>
      </c>
      <c r="CQ81" s="10">
        <f>IF(CQ$5="",0,SUM(CQ82:CQ82))</f>
        <v>0</v>
      </c>
      <c r="CR81" s="10">
        <f>IF(CR$5="",0,SUM(CR82:CR82))</f>
        <v>0</v>
      </c>
      <c r="CS81" s="10">
        <f>IF(CS$5="",0,SUM(CS82:CS82))</f>
        <v>0</v>
      </c>
      <c r="CT81" s="10">
        <f>IF(CT$5="",0,SUM(CT82:CT82))</f>
        <v>0</v>
      </c>
    </row>
    <row r="82" spans="1:98" s="2" customFormat="1" ht="10.199999999999999" x14ac:dyDescent="0.2">
      <c r="A82" s="11">
        <f>ROW()</f>
        <v>82</v>
      </c>
      <c r="E82" s="23" t="str">
        <f>Lists!$N$9</f>
        <v>пустая строка</v>
      </c>
      <c r="P82" s="3"/>
      <c r="R82" s="23"/>
      <c r="S82" s="3"/>
      <c r="V82" s="76"/>
      <c r="W82" s="5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</row>
    <row r="83" spans="1:98" s="13" customFormat="1" x14ac:dyDescent="0.3">
      <c r="A83" s="12">
        <f>ROW()</f>
        <v>83</v>
      </c>
      <c r="E83" s="94"/>
      <c r="F83" s="13" t="str">
        <f>BP!$F$91</f>
        <v>Поступление в пр-во ПФ</v>
      </c>
      <c r="M83" s="4" t="str">
        <f>Lists!$R$8</f>
        <v>руб.</v>
      </c>
      <c r="P83" s="10"/>
      <c r="R83" s="94"/>
      <c r="S83" s="10"/>
      <c r="V83" s="82">
        <f ca="1">W83-SUM(W84:W89)</f>
        <v>0</v>
      </c>
      <c r="W83" s="10">
        <f ca="1">SUM(INDIRECT(ADDRESS(ROW(),SUMIFS($1:$1,$5:$5,1))):INDIRECT(ADDRESS(ROW(),SUMIFS($1:$1,$5:$5,MAX($5:$5)))))</f>
        <v>56109596.449220456</v>
      </c>
      <c r="Z83" s="10">
        <f ca="1">IF(Z$5="",0,SUM(Z84:Z89))</f>
        <v>0</v>
      </c>
      <c r="AA83" s="10">
        <f ca="1">IF(AA$5="",0,SUM(AA84:AA89))</f>
        <v>558880</v>
      </c>
      <c r="AB83" s="10">
        <f ca="1">IF(AB$5="",0,SUM(AB84:AB89))</f>
        <v>575646.4</v>
      </c>
      <c r="AC83" s="10">
        <f ca="1">IF(AC$5="",0,SUM(AC84:AC89))</f>
        <v>592915.79200000002</v>
      </c>
      <c r="AD83" s="10">
        <f ca="1">IF(AD$5="",0,SUM(AD84:AD89))</f>
        <v>610703.2657600001</v>
      </c>
      <c r="AE83" s="10">
        <f ca="1">IF(AE$5="",0,SUM(AE84:AE89))</f>
        <v>629024.3637328</v>
      </c>
      <c r="AF83" s="10">
        <f ca="1">IF(AF$5="",0,SUM(AF84:AF89))</f>
        <v>647895.09464478411</v>
      </c>
      <c r="AG83" s="10">
        <f ca="1">IF(AG$5="",0,SUM(AG84:AG89))</f>
        <v>667331.9474841276</v>
      </c>
      <c r="AH83" s="10">
        <f ca="1">IF(AH$5="",0,SUM(AH84:AH89))</f>
        <v>687351.90590865153</v>
      </c>
      <c r="AI83" s="10">
        <f ca="1">IF(AI$5="",0,SUM(AI84:AI89))</f>
        <v>707972.463085911</v>
      </c>
      <c r="AJ83" s="10">
        <f ca="1">IF(AJ$5="",0,SUM(AJ84:AJ89))</f>
        <v>729211.63697848842</v>
      </c>
      <c r="AK83" s="10">
        <f ca="1">IF(AK$5="",0,SUM(AK84:AK89))</f>
        <v>751087.98608784296</v>
      </c>
      <c r="AL83" s="10">
        <f ca="1">IF(AL$5="",0,SUM(AL84:AL89))</f>
        <v>773620.62567047833</v>
      </c>
      <c r="AM83" s="10">
        <f ca="1">IF(AM$5="",0,SUM(AM84:AM89))</f>
        <v>796829.24444059259</v>
      </c>
      <c r="AN83" s="10">
        <f ca="1">IF(AN$5="",0,SUM(AN84:AN89))</f>
        <v>820734.12177381048</v>
      </c>
      <c r="AO83" s="10">
        <f ca="1">IF(AO$5="",0,SUM(AO84:AO89))</f>
        <v>845356.14542702469</v>
      </c>
      <c r="AP83" s="10">
        <f ca="1">IF(AP$5="",0,SUM(AP84:AP89))</f>
        <v>870716.82978983561</v>
      </c>
      <c r="AQ83" s="10">
        <f ca="1">IF(AQ$5="",0,SUM(AQ84:AQ89))</f>
        <v>896838.33468353061</v>
      </c>
      <c r="AR83" s="10">
        <f ca="1">IF(AR$5="",0,SUM(AR84:AR89))</f>
        <v>923743.48472403677</v>
      </c>
      <c r="AS83" s="10">
        <f ca="1">IF(AS$5="",0,SUM(AS84:AS89))</f>
        <v>951455.78926575778</v>
      </c>
      <c r="AT83" s="10">
        <f ca="1">IF(AT$5="",0,SUM(AT84:AT89))</f>
        <v>979999.46294373053</v>
      </c>
      <c r="AU83" s="10">
        <f ca="1">IF(AU$5="",0,SUM(AU84:AU89))</f>
        <v>1009399.4468320425</v>
      </c>
      <c r="AV83" s="10">
        <f ca="1">IF(AV$5="",0,SUM(AV84:AV89))</f>
        <v>1039681.4302370037</v>
      </c>
      <c r="AW83" s="10">
        <f ca="1">IF(AW$5="",0,SUM(AW84:AW89))</f>
        <v>1070871.8731441139</v>
      </c>
      <c r="AX83" s="10">
        <f ca="1">IF(AX$5="",0,SUM(AX84:AX89))</f>
        <v>1102998.0293384374</v>
      </c>
      <c r="AY83" s="10">
        <f ca="1">IF(AY$5="",0,SUM(AY84:AY89))</f>
        <v>1136087.9702185907</v>
      </c>
      <c r="AZ83" s="10">
        <f ca="1">IF(AZ$5="",0,SUM(AZ84:AZ89))</f>
        <v>1170170.6093251484</v>
      </c>
      <c r="BA83" s="10">
        <f ca="1">IF(BA$5="",0,SUM(BA84:BA89))</f>
        <v>1205275.7276049028</v>
      </c>
      <c r="BB83" s="10">
        <f ca="1">IF(BB$5="",0,SUM(BB84:BB89))</f>
        <v>1241433.9994330497</v>
      </c>
      <c r="BC83" s="10">
        <f ca="1">IF(BC$5="",0,SUM(BC84:BC89))</f>
        <v>1278677.0194160412</v>
      </c>
      <c r="BD83" s="10">
        <f ca="1">IF(BD$5="",0,SUM(BD84:BD89))</f>
        <v>1317037.3299985228</v>
      </c>
      <c r="BE83" s="10">
        <f ca="1">IF(BE$5="",0,SUM(BE84:BE89))</f>
        <v>1356548.4498984779</v>
      </c>
      <c r="BF83" s="10">
        <f ca="1">IF(BF$5="",0,SUM(BF84:BF89))</f>
        <v>1397244.9033954327</v>
      </c>
      <c r="BG83" s="10">
        <f ca="1">IF(BG$5="",0,SUM(BG84:BG89))</f>
        <v>1439162.2504972958</v>
      </c>
      <c r="BH83" s="10">
        <f ca="1">IF(BH$5="",0,SUM(BH84:BH89))</f>
        <v>1482337.1180122145</v>
      </c>
      <c r="BI83" s="10">
        <f ca="1">IF(BI$5="",0,SUM(BI84:BI89))</f>
        <v>1526807.2315525813</v>
      </c>
      <c r="BJ83" s="10">
        <f ca="1">IF(BJ$5="",0,SUM(BJ84:BJ89))</f>
        <v>1572611.4484991587</v>
      </c>
      <c r="BK83" s="10">
        <f ca="1">IF(BK$5="",0,SUM(BK84:BK89))</f>
        <v>1619789.7919541334</v>
      </c>
      <c r="BL83" s="10">
        <f ca="1">IF(BL$5="",0,SUM(BL84:BL89))</f>
        <v>1668383.4857127576</v>
      </c>
      <c r="BM83" s="10">
        <f ca="1">IF(BM$5="",0,SUM(BM84:BM89))</f>
        <v>1718434.9902841405</v>
      </c>
      <c r="BN83" s="10">
        <f ca="1">IF(BN$5="",0,SUM(BN84:BN89))</f>
        <v>1769988.0399926645</v>
      </c>
      <c r="BO83" s="10">
        <f ca="1">IF(BO$5="",0,SUM(BO84:BO89))</f>
        <v>1823087.6811924446</v>
      </c>
      <c r="BP83" s="10">
        <f ca="1">IF(BP$5="",0,SUM(BP84:BP89))</f>
        <v>1877780.3116282178</v>
      </c>
      <c r="BQ83" s="10">
        <f ca="1">IF(BQ$5="",0,SUM(BQ84:BQ89))</f>
        <v>1934113.7209770642</v>
      </c>
      <c r="BR83" s="10">
        <f ca="1">IF(BR$5="",0,SUM(BR84:BR89))</f>
        <v>1992137.1326063764</v>
      </c>
      <c r="BS83" s="10">
        <f ca="1">IF(BS$5="",0,SUM(BS84:BS89))</f>
        <v>2051901.2465845679</v>
      </c>
      <c r="BT83" s="10">
        <f ca="1">IF(BT$5="",0,SUM(BT84:BT89))</f>
        <v>2113458.2839821051</v>
      </c>
      <c r="BU83" s="10">
        <f ca="1">IF(BU$5="",0,SUM(BU84:BU89))</f>
        <v>2176862.0325015686</v>
      </c>
      <c r="BV83" s="10">
        <f>IF(BV$5="",0,SUM(BV84:BV89))</f>
        <v>0</v>
      </c>
      <c r="BW83" s="10">
        <f>IF(BW$5="",0,SUM(BW84:BW89))</f>
        <v>0</v>
      </c>
      <c r="BX83" s="10">
        <f>IF(BX$5="",0,SUM(BX84:BX89))</f>
        <v>0</v>
      </c>
      <c r="BY83" s="10">
        <f>IF(BY$5="",0,SUM(BY84:BY89))</f>
        <v>0</v>
      </c>
      <c r="BZ83" s="10">
        <f>IF(BZ$5="",0,SUM(BZ84:BZ89))</f>
        <v>0</v>
      </c>
      <c r="CA83" s="10">
        <f>IF(CA$5="",0,SUM(CA84:CA89))</f>
        <v>0</v>
      </c>
      <c r="CB83" s="10">
        <f>IF(CB$5="",0,SUM(CB84:CB89))</f>
        <v>0</v>
      </c>
      <c r="CC83" s="10">
        <f>IF(CC$5="",0,SUM(CC84:CC89))</f>
        <v>0</v>
      </c>
      <c r="CD83" s="10">
        <f>IF(CD$5="",0,SUM(CD84:CD89))</f>
        <v>0</v>
      </c>
      <c r="CE83" s="10">
        <f>IF(CE$5="",0,SUM(CE84:CE89))</f>
        <v>0</v>
      </c>
      <c r="CF83" s="10">
        <f>IF(CF$5="",0,SUM(CF84:CF89))</f>
        <v>0</v>
      </c>
      <c r="CG83" s="10">
        <f>IF(CG$5="",0,SUM(CG84:CG89))</f>
        <v>0</v>
      </c>
      <c r="CH83" s="10">
        <f>IF(CH$5="",0,SUM(CH84:CH89))</f>
        <v>0</v>
      </c>
      <c r="CI83" s="10">
        <f>IF(CI$5="",0,SUM(CI84:CI89))</f>
        <v>0</v>
      </c>
      <c r="CJ83" s="10">
        <f>IF(CJ$5="",0,SUM(CJ84:CJ89))</f>
        <v>0</v>
      </c>
      <c r="CK83" s="10">
        <f>IF(CK$5="",0,SUM(CK84:CK89))</f>
        <v>0</v>
      </c>
      <c r="CL83" s="10">
        <f>IF(CL$5="",0,SUM(CL84:CL89))</f>
        <v>0</v>
      </c>
      <c r="CM83" s="10">
        <f>IF(CM$5="",0,SUM(CM84:CM89))</f>
        <v>0</v>
      </c>
      <c r="CN83" s="10">
        <f>IF(CN$5="",0,SUM(CN84:CN89))</f>
        <v>0</v>
      </c>
      <c r="CO83" s="10">
        <f>IF(CO$5="",0,SUM(CO84:CO89))</f>
        <v>0</v>
      </c>
      <c r="CP83" s="10">
        <f>IF(CP$5="",0,SUM(CP84:CP89))</f>
        <v>0</v>
      </c>
      <c r="CQ83" s="10">
        <f>IF(CQ$5="",0,SUM(CQ84:CQ89))</f>
        <v>0</v>
      </c>
      <c r="CR83" s="10">
        <f>IF(CR$5="",0,SUM(CR84:CR89))</f>
        <v>0</v>
      </c>
      <c r="CS83" s="10">
        <f>IF(CS$5="",0,SUM(CS84:CS89))</f>
        <v>0</v>
      </c>
      <c r="CT83" s="10">
        <f>IF(CT$5="",0,SUM(CT84:CT89))</f>
        <v>0</v>
      </c>
    </row>
    <row r="84" spans="1:98" s="27" customFormat="1" ht="12" x14ac:dyDescent="0.25">
      <c r="A84" s="26">
        <f>ROW()</f>
        <v>84</v>
      </c>
      <c r="E84" s="24"/>
      <c r="F84" s="68" t="str">
        <f>$F$83</f>
        <v>Поступление в пр-во ПФ</v>
      </c>
      <c r="G84" s="27" t="str">
        <f>BP!$F$21</f>
        <v>Основа</v>
      </c>
      <c r="M84" s="27" t="str">
        <f>Lists!$R$8</f>
        <v>руб.</v>
      </c>
      <c r="P84" s="30"/>
      <c r="R84" s="24"/>
      <c r="S84" s="30"/>
      <c r="V84" s="87"/>
      <c r="W84" s="29">
        <f ca="1">SUM(INDIRECT(ADDRESS(ROW(),SUMIFS($1:$1,$5:$5,1))):INDIRECT(ADDRESS(ROW(),SUMIFS($1:$1,$5:$5,MAX($5:$5)))))</f>
        <v>42166530.397710763</v>
      </c>
      <c r="Z84" s="30">
        <f ca="1">IF(Z$5="",0,SUMIFS(Potoki!Z:Z,Potoki!$F:$F,$F84,Potoki!$G:$G,IF($G84="","",$G84)))</f>
        <v>0</v>
      </c>
      <c r="AA84" s="30">
        <f ca="1">IF(AA$5="",0,SUMIFS(Potoki!AA:AA,Potoki!$F:$F,$F84,Potoki!$G:$G,IF($G84="","",$G84)))</f>
        <v>420000</v>
      </c>
      <c r="AB84" s="30">
        <f ca="1">IF(AB$5="",0,SUMIFS(Potoki!AB:AB,Potoki!$F:$F,$F84,Potoki!$G:$G,IF($G84="","",$G84)))</f>
        <v>432600</v>
      </c>
      <c r="AC84" s="30">
        <f ca="1">IF(AC$5="",0,SUMIFS(Potoki!AC:AC,Potoki!$F:$F,$F84,Potoki!$G:$G,IF($G84="","",$G84)))</f>
        <v>445578.00000000006</v>
      </c>
      <c r="AD84" s="30">
        <f ca="1">IF(AD$5="",0,SUMIFS(Potoki!AD:AD,Potoki!$F:$F,$F84,Potoki!$G:$G,IF($G84="","",$G84)))</f>
        <v>458945.34</v>
      </c>
      <c r="AE84" s="30">
        <f ca="1">IF(AE$5="",0,SUMIFS(Potoki!AE:AE,Potoki!$F:$F,$F84,Potoki!$G:$G,IF($G84="","",$G84)))</f>
        <v>472713.70020000002</v>
      </c>
      <c r="AF84" s="30">
        <f ca="1">IF(AF$5="",0,SUMIFS(Potoki!AF:AF,Potoki!$F:$F,$F84,Potoki!$G:$G,IF($G84="","",$G84)))</f>
        <v>486895.11120600009</v>
      </c>
      <c r="AG84" s="30">
        <f ca="1">IF(AG$5="",0,SUMIFS(Potoki!AG:AG,Potoki!$F:$F,$F84,Potoki!$G:$G,IF($G84="","",$G84)))</f>
        <v>501501.96454218007</v>
      </c>
      <c r="AH84" s="30">
        <f ca="1">IF(AH$5="",0,SUMIFS(Potoki!AH:AH,Potoki!$F:$F,$F84,Potoki!$G:$G,IF($G84="","",$G84)))</f>
        <v>516547.02347844548</v>
      </c>
      <c r="AI84" s="30">
        <f ca="1">IF(AI$5="",0,SUMIFS(Potoki!AI:AI,Potoki!$F:$F,$F84,Potoki!$G:$G,IF($G84="","",$G84)))</f>
        <v>532043.43418279884</v>
      </c>
      <c r="AJ84" s="30">
        <f ca="1">IF(AJ$5="",0,SUMIFS(Potoki!AJ:AJ,Potoki!$F:$F,$F84,Potoki!$G:$G,IF($G84="","",$G84)))</f>
        <v>548004.73720828281</v>
      </c>
      <c r="AK84" s="30">
        <f ca="1">IF(AK$5="",0,SUMIFS(Potoki!AK:AK,Potoki!$F:$F,$F84,Potoki!$G:$G,IF($G84="","",$G84)))</f>
        <v>564444.8793245313</v>
      </c>
      <c r="AL84" s="30">
        <f ca="1">IF(AL$5="",0,SUMIFS(Potoki!AL:AL,Potoki!$F:$F,$F84,Potoki!$G:$G,IF($G84="","",$G84)))</f>
        <v>581378.22570426727</v>
      </c>
      <c r="AM84" s="30">
        <f ca="1">IF(AM$5="",0,SUMIFS(Potoki!AM:AM,Potoki!$F:$F,$F84,Potoki!$G:$G,IF($G84="","",$G84)))</f>
        <v>598819.57247539528</v>
      </c>
      <c r="AN84" s="30">
        <f ca="1">IF(AN$5="",0,SUMIFS(Potoki!AN:AN,Potoki!$F:$F,$F84,Potoki!$G:$G,IF($G84="","",$G84)))</f>
        <v>616784.15964965709</v>
      </c>
      <c r="AO84" s="30">
        <f ca="1">IF(AO$5="",0,SUMIFS(Potoki!AO:AO,Potoki!$F:$F,$F84,Potoki!$G:$G,IF($G84="","",$G84)))</f>
        <v>635287.68443914689</v>
      </c>
      <c r="AP84" s="30">
        <f ca="1">IF(AP$5="",0,SUMIFS(Potoki!AP:AP,Potoki!$F:$F,$F84,Potoki!$G:$G,IF($G84="","",$G84)))</f>
        <v>654346.31497232139</v>
      </c>
      <c r="AQ84" s="30">
        <f ca="1">IF(AQ$5="",0,SUMIFS(Potoki!AQ:AQ,Potoki!$F:$F,$F84,Potoki!$G:$G,IF($G84="","",$G84)))</f>
        <v>673976.70442149101</v>
      </c>
      <c r="AR84" s="30">
        <f ca="1">IF(AR$5="",0,SUMIFS(Potoki!AR:AR,Potoki!$F:$F,$F84,Potoki!$G:$G,IF($G84="","",$G84)))</f>
        <v>694196.00555413577</v>
      </c>
      <c r="AS84" s="30">
        <f ca="1">IF(AS$5="",0,SUMIFS(Potoki!AS:AS,Potoki!$F:$F,$F84,Potoki!$G:$G,IF($G84="","",$G84)))</f>
        <v>715021.88572075986</v>
      </c>
      <c r="AT84" s="30">
        <f ca="1">IF(AT$5="",0,SUMIFS(Potoki!AT:AT,Potoki!$F:$F,$F84,Potoki!$G:$G,IF($G84="","",$G84)))</f>
        <v>736472.54229238268</v>
      </c>
      <c r="AU84" s="30">
        <f ca="1">IF(AU$5="",0,SUMIFS(Potoki!AU:AU,Potoki!$F:$F,$F84,Potoki!$G:$G,IF($G84="","",$G84)))</f>
        <v>758566.71856115421</v>
      </c>
      <c r="AV84" s="30">
        <f ca="1">IF(AV$5="",0,SUMIFS(Potoki!AV:AV,Potoki!$F:$F,$F84,Potoki!$G:$G,IF($G84="","",$G84)))</f>
        <v>781323.72011798876</v>
      </c>
      <c r="AW84" s="30">
        <f ca="1">IF(AW$5="",0,SUMIFS(Potoki!AW:AW,Potoki!$F:$F,$F84,Potoki!$G:$G,IF($G84="","",$G84)))</f>
        <v>804763.43172152853</v>
      </c>
      <c r="AX84" s="30">
        <f ca="1">IF(AX$5="",0,SUMIFS(Potoki!AX:AX,Potoki!$F:$F,$F84,Potoki!$G:$G,IF($G84="","",$G84)))</f>
        <v>828906.33467317442</v>
      </c>
      <c r="AY84" s="30">
        <f ca="1">IF(AY$5="",0,SUMIFS(Potoki!AY:AY,Potoki!$F:$F,$F84,Potoki!$G:$G,IF($G84="","",$G84)))</f>
        <v>853773.52471336967</v>
      </c>
      <c r="AZ84" s="30">
        <f ca="1">IF(AZ$5="",0,SUMIFS(Potoki!AZ:AZ,Potoki!$F:$F,$F84,Potoki!$G:$G,IF($G84="","",$G84)))</f>
        <v>879386.73045477085</v>
      </c>
      <c r="BA84" s="30">
        <f ca="1">IF(BA$5="",0,SUMIFS(Potoki!BA:BA,Potoki!$F:$F,$F84,Potoki!$G:$G,IF($G84="","",$G84)))</f>
        <v>905768.33236841392</v>
      </c>
      <c r="BB84" s="30">
        <f ca="1">IF(BB$5="",0,SUMIFS(Potoki!BB:BB,Potoki!$F:$F,$F84,Potoki!$G:$G,IF($G84="","",$G84)))</f>
        <v>932941.38233946625</v>
      </c>
      <c r="BC84" s="30">
        <f ca="1">IF(BC$5="",0,SUMIFS(Potoki!BC:BC,Potoki!$F:$F,$F84,Potoki!$G:$G,IF($G84="","",$G84)))</f>
        <v>960929.62380965031</v>
      </c>
      <c r="BD84" s="30">
        <f ca="1">IF(BD$5="",0,SUMIFS(Potoki!BD:BD,Potoki!$F:$F,$F84,Potoki!$G:$G,IF($G84="","",$G84)))</f>
        <v>989757.51252393983</v>
      </c>
      <c r="BE84" s="30">
        <f ca="1">IF(BE$5="",0,SUMIFS(Potoki!BE:BE,Potoki!$F:$F,$F84,Potoki!$G:$G,IF($G84="","",$G84)))</f>
        <v>1019450.237899658</v>
      </c>
      <c r="BF84" s="30">
        <f ca="1">IF(BF$5="",0,SUMIFS(Potoki!BF:BF,Potoki!$F:$F,$F84,Potoki!$G:$G,IF($G84="","",$G84)))</f>
        <v>1050033.7450366479</v>
      </c>
      <c r="BG84" s="30">
        <f ca="1">IF(BG$5="",0,SUMIFS(Potoki!BG:BG,Potoki!$F:$F,$F84,Potoki!$G:$G,IF($G84="","",$G84)))</f>
        <v>1081534.7573877473</v>
      </c>
      <c r="BH84" s="30">
        <f ca="1">IF(BH$5="",0,SUMIFS(Potoki!BH:BH,Potoki!$F:$F,$F84,Potoki!$G:$G,IF($G84="","",$G84)))</f>
        <v>1113980.8001093797</v>
      </c>
      <c r="BI84" s="30">
        <f ca="1">IF(BI$5="",0,SUMIFS(Potoki!BI:BI,Potoki!$F:$F,$F84,Potoki!$G:$G,IF($G84="","",$G84)))</f>
        <v>1147400.2241126611</v>
      </c>
      <c r="BJ84" s="30">
        <f ca="1">IF(BJ$5="",0,SUMIFS(Potoki!BJ:BJ,Potoki!$F:$F,$F84,Potoki!$G:$G,IF($G84="","",$G84)))</f>
        <v>1181822.230836041</v>
      </c>
      <c r="BK84" s="30">
        <f ca="1">IF(BK$5="",0,SUMIFS(Potoki!BK:BK,Potoki!$F:$F,$F84,Potoki!$G:$G,IF($G84="","",$G84)))</f>
        <v>1217276.8977611223</v>
      </c>
      <c r="BL84" s="30">
        <f ca="1">IF(BL$5="",0,SUMIFS(Potoki!BL:BL,Potoki!$F:$F,$F84,Potoki!$G:$G,IF($G84="","",$G84)))</f>
        <v>1253795.2046939561</v>
      </c>
      <c r="BM84" s="30">
        <f ca="1">IF(BM$5="",0,SUMIFS(Potoki!BM:BM,Potoki!$F:$F,$F84,Potoki!$G:$G,IF($G84="","",$G84)))</f>
        <v>1291409.0608347747</v>
      </c>
      <c r="BN84" s="30">
        <f ca="1">IF(BN$5="",0,SUMIFS(Potoki!BN:BN,Potoki!$F:$F,$F84,Potoki!$G:$G,IF($G84="","",$G84)))</f>
        <v>1330151.332659818</v>
      </c>
      <c r="BO84" s="30">
        <f ca="1">IF(BO$5="",0,SUMIFS(Potoki!BO:BO,Potoki!$F:$F,$F84,Potoki!$G:$G,IF($G84="","",$G84)))</f>
        <v>1370055.8726396128</v>
      </c>
      <c r="BP84" s="30">
        <f ca="1">IF(BP$5="",0,SUMIFS(Potoki!BP:BP,Potoki!$F:$F,$F84,Potoki!$G:$G,IF($G84="","",$G84)))</f>
        <v>1411157.5488188011</v>
      </c>
      <c r="BQ84" s="30">
        <f ca="1">IF(BQ$5="",0,SUMIFS(Potoki!BQ:BQ,Potoki!$F:$F,$F84,Potoki!$G:$G,IF($G84="","",$G84)))</f>
        <v>1453492.275283365</v>
      </c>
      <c r="BR84" s="30">
        <f ca="1">IF(BR$5="",0,SUMIFS(Potoki!BR:BR,Potoki!$F:$F,$F84,Potoki!$G:$G,IF($G84="","",$G84)))</f>
        <v>1497097.0435418661</v>
      </c>
      <c r="BS84" s="30">
        <f ca="1">IF(BS$5="",0,SUMIFS(Potoki!BS:BS,Potoki!$F:$F,$F84,Potoki!$G:$G,IF($G84="","",$G84)))</f>
        <v>1542009.9548481223</v>
      </c>
      <c r="BT84" s="30">
        <f ca="1">IF(BT$5="",0,SUMIFS(Potoki!BT:BT,Potoki!$F:$F,$F84,Potoki!$G:$G,IF($G84="","",$G84)))</f>
        <v>1588270.2534935661</v>
      </c>
      <c r="BU84" s="30">
        <f ca="1">IF(BU$5="",0,SUMIFS(Potoki!BU:BU,Potoki!$F:$F,$F84,Potoki!$G:$G,IF($G84="","",$G84)))</f>
        <v>1635918.3610983731</v>
      </c>
      <c r="BV84" s="30">
        <f>IF(BV$5="",0,SUMIFS(Potoki!BV:BV,Potoki!$F:$F,$F84,Potoki!$G:$G,IF($G84="","",$G84)))</f>
        <v>0</v>
      </c>
      <c r="BW84" s="30">
        <f>IF(BW$5="",0,SUMIFS(Potoki!BW:BW,Potoki!$F:$F,$F84,Potoki!$G:$G,IF($G84="","",$G84)))</f>
        <v>0</v>
      </c>
      <c r="BX84" s="30">
        <f>IF(BX$5="",0,SUMIFS(Potoki!BX:BX,Potoki!$F:$F,$F84,Potoki!$G:$G,IF($G84="","",$G84)))</f>
        <v>0</v>
      </c>
      <c r="BY84" s="30">
        <f>IF(BY$5="",0,SUMIFS(Potoki!BY:BY,Potoki!$F:$F,$F84,Potoki!$G:$G,IF($G84="","",$G84)))</f>
        <v>0</v>
      </c>
      <c r="BZ84" s="30">
        <f>IF(BZ$5="",0,SUMIFS(Potoki!BZ:BZ,Potoki!$F:$F,$F84,Potoki!$G:$G,IF($G84="","",$G84)))</f>
        <v>0</v>
      </c>
      <c r="CA84" s="30">
        <f>IF(CA$5="",0,SUMIFS(Potoki!CA:CA,Potoki!$F:$F,$F84,Potoki!$G:$G,IF($G84="","",$G84)))</f>
        <v>0</v>
      </c>
      <c r="CB84" s="30">
        <f>IF(CB$5="",0,SUMIFS(Potoki!CB:CB,Potoki!$F:$F,$F84,Potoki!$G:$G,IF($G84="","",$G84)))</f>
        <v>0</v>
      </c>
      <c r="CC84" s="30">
        <f>IF(CC$5="",0,SUMIFS(Potoki!CC:CC,Potoki!$F:$F,$F84,Potoki!$G:$G,IF($G84="","",$G84)))</f>
        <v>0</v>
      </c>
      <c r="CD84" s="30">
        <f>IF(CD$5="",0,SUMIFS(Potoki!CD:CD,Potoki!$F:$F,$F84,Potoki!$G:$G,IF($G84="","",$G84)))</f>
        <v>0</v>
      </c>
      <c r="CE84" s="30">
        <f>IF(CE$5="",0,SUMIFS(Potoki!CE:CE,Potoki!$F:$F,$F84,Potoki!$G:$G,IF($G84="","",$G84)))</f>
        <v>0</v>
      </c>
      <c r="CF84" s="30">
        <f>IF(CF$5="",0,SUMIFS(Potoki!CF:CF,Potoki!$F:$F,$F84,Potoki!$G:$G,IF($G84="","",$G84)))</f>
        <v>0</v>
      </c>
      <c r="CG84" s="30">
        <f>IF(CG$5="",0,SUMIFS(Potoki!CG:CG,Potoki!$F:$F,$F84,Potoki!$G:$G,IF($G84="","",$G84)))</f>
        <v>0</v>
      </c>
      <c r="CH84" s="30">
        <f>IF(CH$5="",0,SUMIFS(Potoki!CH:CH,Potoki!$F:$F,$F84,Potoki!$G:$G,IF($G84="","",$G84)))</f>
        <v>0</v>
      </c>
      <c r="CI84" s="30">
        <f>IF(CI$5="",0,SUMIFS(Potoki!CI:CI,Potoki!$F:$F,$F84,Potoki!$G:$G,IF($G84="","",$G84)))</f>
        <v>0</v>
      </c>
      <c r="CJ84" s="30">
        <f>IF(CJ$5="",0,SUMIFS(Potoki!CJ:CJ,Potoki!$F:$F,$F84,Potoki!$G:$G,IF($G84="","",$G84)))</f>
        <v>0</v>
      </c>
      <c r="CK84" s="30">
        <f>IF(CK$5="",0,SUMIFS(Potoki!CK:CK,Potoki!$F:$F,$F84,Potoki!$G:$G,IF($G84="","",$G84)))</f>
        <v>0</v>
      </c>
      <c r="CL84" s="30">
        <f>IF(CL$5="",0,SUMIFS(Potoki!CL:CL,Potoki!$F:$F,$F84,Potoki!$G:$G,IF($G84="","",$G84)))</f>
        <v>0</v>
      </c>
      <c r="CM84" s="30">
        <f>IF(CM$5="",0,SUMIFS(Potoki!CM:CM,Potoki!$F:$F,$F84,Potoki!$G:$G,IF($G84="","",$G84)))</f>
        <v>0</v>
      </c>
      <c r="CN84" s="30">
        <f>IF(CN$5="",0,SUMIFS(Potoki!CN:CN,Potoki!$F:$F,$F84,Potoki!$G:$G,IF($G84="","",$G84)))</f>
        <v>0</v>
      </c>
      <c r="CO84" s="30">
        <f>IF(CO$5="",0,SUMIFS(Potoki!CO:CO,Potoki!$F:$F,$F84,Potoki!$G:$G,IF($G84="","",$G84)))</f>
        <v>0</v>
      </c>
      <c r="CP84" s="30">
        <f>IF(CP$5="",0,SUMIFS(Potoki!CP:CP,Potoki!$F:$F,$F84,Potoki!$G:$G,IF($G84="","",$G84)))</f>
        <v>0</v>
      </c>
      <c r="CQ84" s="30">
        <f>IF(CQ$5="",0,SUMIFS(Potoki!CQ:CQ,Potoki!$F:$F,$F84,Potoki!$G:$G,IF($G84="","",$G84)))</f>
        <v>0</v>
      </c>
      <c r="CR84" s="30">
        <f>IF(CR$5="",0,SUMIFS(Potoki!CR:CR,Potoki!$F:$F,$F84,Potoki!$G:$G,IF($G84="","",$G84)))</f>
        <v>0</v>
      </c>
      <c r="CS84" s="30">
        <f>IF(CS$5="",0,SUMIFS(Potoki!CS:CS,Potoki!$F:$F,$F84,Potoki!$G:$G,IF($G84="","",$G84)))</f>
        <v>0</v>
      </c>
      <c r="CT84" s="30">
        <f>IF(CT$5="",0,SUMIFS(Potoki!CT:CT,Potoki!$F:$F,$F84,Potoki!$G:$G,IF($G84="","",$G84)))</f>
        <v>0</v>
      </c>
    </row>
    <row r="85" spans="1:98" s="27" customFormat="1" ht="12" x14ac:dyDescent="0.25">
      <c r="A85" s="26">
        <f>ROW()</f>
        <v>85</v>
      </c>
      <c r="E85" s="24"/>
      <c r="F85" s="68" t="str">
        <f t="shared" ref="F85:F88" si="236">$F$83</f>
        <v>Поступление в пр-во ПФ</v>
      </c>
      <c r="G85" s="27" t="str">
        <f>BP!$F$22</f>
        <v>Сырье</v>
      </c>
      <c r="H85" s="69"/>
      <c r="I85" s="69"/>
      <c r="J85" s="69"/>
      <c r="K85" s="69"/>
      <c r="L85" s="69"/>
      <c r="M85" s="27" t="str">
        <f>Lists!$R$8</f>
        <v>руб.</v>
      </c>
      <c r="P85" s="30"/>
      <c r="R85" s="24"/>
      <c r="S85" s="30"/>
      <c r="V85" s="87"/>
      <c r="W85" s="29">
        <f ca="1">SUM(INDIRECT(ADDRESS(ROW(),SUMIFS($1:$1,$5:$5,1))):INDIRECT(ADDRESS(ROW(),SUMIFS($1:$1,$5:$5,MAX($5:$5)))))</f>
        <v>4819032.0454526599</v>
      </c>
      <c r="Z85" s="30">
        <f ca="1">IF(Z$5="",0,SUMIFS(Potoki!Z:Z,Potoki!$F:$F,$F85,Potoki!$G:$G,IF($G85="","",$G85)))</f>
        <v>0</v>
      </c>
      <c r="AA85" s="30">
        <f ca="1">IF(AA$5="",0,SUMIFS(Potoki!AA:AA,Potoki!$F:$F,$F85,Potoki!$G:$G,IF($G85="","",$G85)))</f>
        <v>48000</v>
      </c>
      <c r="AB85" s="30">
        <f ca="1">IF(AB$5="",0,SUMIFS(Potoki!AB:AB,Potoki!$F:$F,$F85,Potoki!$G:$G,IF($G85="","",$G85)))</f>
        <v>49440</v>
      </c>
      <c r="AC85" s="30">
        <f ca="1">IF(AC$5="",0,SUMIFS(Potoki!AC:AC,Potoki!$F:$F,$F85,Potoki!$G:$G,IF($G85="","",$G85)))</f>
        <v>50923.200000000004</v>
      </c>
      <c r="AD85" s="30">
        <f ca="1">IF(AD$5="",0,SUMIFS(Potoki!AD:AD,Potoki!$F:$F,$F85,Potoki!$G:$G,IF($G85="","",$G85)))</f>
        <v>52450.896000000008</v>
      </c>
      <c r="AE85" s="30">
        <f ca="1">IF(AE$5="",0,SUMIFS(Potoki!AE:AE,Potoki!$F:$F,$F85,Potoki!$G:$G,IF($G85="","",$G85)))</f>
        <v>54024.422879999998</v>
      </c>
      <c r="AF85" s="30">
        <f ca="1">IF(AF$5="",0,SUMIFS(Potoki!AF:AF,Potoki!$F:$F,$F85,Potoki!$G:$G,IF($G85="","",$G85)))</f>
        <v>55645.155566400004</v>
      </c>
      <c r="AG85" s="30">
        <f ca="1">IF(AG$5="",0,SUMIFS(Potoki!AG:AG,Potoki!$F:$F,$F85,Potoki!$G:$G,IF($G85="","",$G85)))</f>
        <v>57314.510233392008</v>
      </c>
      <c r="AH85" s="30">
        <f ca="1">IF(AH$5="",0,SUMIFS(Potoki!AH:AH,Potoki!$F:$F,$F85,Potoki!$G:$G,IF($G85="","",$G85)))</f>
        <v>59033.945540393775</v>
      </c>
      <c r="AI85" s="30">
        <f ca="1">IF(AI$5="",0,SUMIFS(Potoki!AI:AI,Potoki!$F:$F,$F85,Potoki!$G:$G,IF($G85="","",$G85)))</f>
        <v>60804.963906605582</v>
      </c>
      <c r="AJ85" s="30">
        <f ca="1">IF(AJ$5="",0,SUMIFS(Potoki!AJ:AJ,Potoki!$F:$F,$F85,Potoki!$G:$G,IF($G85="","",$G85)))</f>
        <v>62629.112823803749</v>
      </c>
      <c r="AK85" s="30">
        <f ca="1">IF(AK$5="",0,SUMIFS(Potoki!AK:AK,Potoki!$F:$F,$F85,Potoki!$G:$G,IF($G85="","",$G85)))</f>
        <v>64507.986208517861</v>
      </c>
      <c r="AL85" s="30">
        <f ca="1">IF(AL$5="",0,SUMIFS(Potoki!AL:AL,Potoki!$F:$F,$F85,Potoki!$G:$G,IF($G85="","",$G85)))</f>
        <v>66443.225794773403</v>
      </c>
      <c r="AM85" s="30">
        <f ca="1">IF(AM$5="",0,SUMIFS(Potoki!AM:AM,Potoki!$F:$F,$F85,Potoki!$G:$G,IF($G85="","",$G85)))</f>
        <v>68436.522568616594</v>
      </c>
      <c r="AN85" s="30">
        <f ca="1">IF(AN$5="",0,SUMIFS(Potoki!AN:AN,Potoki!$F:$F,$F85,Potoki!$G:$G,IF($G85="","",$G85)))</f>
        <v>70489.618245675098</v>
      </c>
      <c r="AO85" s="30">
        <f ca="1">IF(AO$5="",0,SUMIFS(Potoki!AO:AO,Potoki!$F:$F,$F85,Potoki!$G:$G,IF($G85="","",$G85)))</f>
        <v>72604.306793045354</v>
      </c>
      <c r="AP85" s="30">
        <f ca="1">IF(AP$5="",0,SUMIFS(Potoki!AP:AP,Potoki!$F:$F,$F85,Potoki!$G:$G,IF($G85="","",$G85)))</f>
        <v>74782.435996836721</v>
      </c>
      <c r="AQ85" s="30">
        <f ca="1">IF(AQ$5="",0,SUMIFS(Potoki!AQ:AQ,Potoki!$F:$F,$F85,Potoki!$G:$G,IF($G85="","",$G85)))</f>
        <v>77025.909076741824</v>
      </c>
      <c r="AR85" s="30">
        <f ca="1">IF(AR$5="",0,SUMIFS(Potoki!AR:AR,Potoki!$F:$F,$F85,Potoki!$G:$G,IF($G85="","",$G85)))</f>
        <v>79336.686349044088</v>
      </c>
      <c r="AS85" s="30">
        <f ca="1">IF(AS$5="",0,SUMIFS(Potoki!AS:AS,Potoki!$F:$F,$F85,Potoki!$G:$G,IF($G85="","",$G85)))</f>
        <v>81716.786939515412</v>
      </c>
      <c r="AT85" s="30">
        <f ca="1">IF(AT$5="",0,SUMIFS(Potoki!AT:AT,Potoki!$F:$F,$F85,Potoki!$G:$G,IF($G85="","",$G85)))</f>
        <v>84168.290547700875</v>
      </c>
      <c r="AU85" s="30">
        <f ca="1">IF(AU$5="",0,SUMIFS(Potoki!AU:AU,Potoki!$F:$F,$F85,Potoki!$G:$G,IF($G85="","",$G85)))</f>
        <v>86693.339264131908</v>
      </c>
      <c r="AV85" s="30">
        <f ca="1">IF(AV$5="",0,SUMIFS(Potoki!AV:AV,Potoki!$F:$F,$F85,Potoki!$G:$G,IF($G85="","",$G85)))</f>
        <v>89294.139442055864</v>
      </c>
      <c r="AW85" s="30">
        <f ca="1">IF(AW$5="",0,SUMIFS(Potoki!AW:AW,Potoki!$F:$F,$F85,Potoki!$G:$G,IF($G85="","",$G85)))</f>
        <v>91972.963625317541</v>
      </c>
      <c r="AX85" s="30">
        <f ca="1">IF(AX$5="",0,SUMIFS(Potoki!AX:AX,Potoki!$F:$F,$F85,Potoki!$G:$G,IF($G85="","",$G85)))</f>
        <v>94732.152534077075</v>
      </c>
      <c r="AY85" s="30">
        <f ca="1">IF(AY$5="",0,SUMIFS(Potoki!AY:AY,Potoki!$F:$F,$F85,Potoki!$G:$G,IF($G85="","",$G85)))</f>
        <v>97574.117110099396</v>
      </c>
      <c r="AZ85" s="30">
        <f ca="1">IF(AZ$5="",0,SUMIFS(Potoki!AZ:AZ,Potoki!$F:$F,$F85,Potoki!$G:$G,IF($G85="","",$G85)))</f>
        <v>100501.34062340239</v>
      </c>
      <c r="BA85" s="30">
        <f ca="1">IF(BA$5="",0,SUMIFS(Potoki!BA:BA,Potoki!$F:$F,$F85,Potoki!$G:$G,IF($G85="","",$G85)))</f>
        <v>103516.38084210444</v>
      </c>
      <c r="BB85" s="30">
        <f ca="1">IF(BB$5="",0,SUMIFS(Potoki!BB:BB,Potoki!$F:$F,$F85,Potoki!$G:$G,IF($G85="","",$G85)))</f>
        <v>106621.87226736758</v>
      </c>
      <c r="BC85" s="30">
        <f ca="1">IF(BC$5="",0,SUMIFS(Potoki!BC:BC,Potoki!$F:$F,$F85,Potoki!$G:$G,IF($G85="","",$G85)))</f>
        <v>109820.52843538861</v>
      </c>
      <c r="BD85" s="30">
        <f ca="1">IF(BD$5="",0,SUMIFS(Potoki!BD:BD,Potoki!$F:$F,$F85,Potoki!$G:$G,IF($G85="","",$G85)))</f>
        <v>113115.14428845026</v>
      </c>
      <c r="BE85" s="30">
        <f ca="1">IF(BE$5="",0,SUMIFS(Potoki!BE:BE,Potoki!$F:$F,$F85,Potoki!$G:$G,IF($G85="","",$G85)))</f>
        <v>116508.59861710377</v>
      </c>
      <c r="BF85" s="30">
        <f ca="1">IF(BF$5="",0,SUMIFS(Potoki!BF:BF,Potoki!$F:$F,$F85,Potoki!$G:$G,IF($G85="","",$G85)))</f>
        <v>120003.8565756169</v>
      </c>
      <c r="BG85" s="30">
        <f ca="1">IF(BG$5="",0,SUMIFS(Potoki!BG:BG,Potoki!$F:$F,$F85,Potoki!$G:$G,IF($G85="","",$G85)))</f>
        <v>123603.97227288541</v>
      </c>
      <c r="BH85" s="30">
        <f ca="1">IF(BH$5="",0,SUMIFS(Potoki!BH:BH,Potoki!$F:$F,$F85,Potoki!$G:$G,IF($G85="","",$G85)))</f>
        <v>127312.09144107197</v>
      </c>
      <c r="BI85" s="30">
        <f ca="1">IF(BI$5="",0,SUMIFS(Potoki!BI:BI,Potoki!$F:$F,$F85,Potoki!$G:$G,IF($G85="","",$G85)))</f>
        <v>131131.45418430414</v>
      </c>
      <c r="BJ85" s="30">
        <f ca="1">IF(BJ$5="",0,SUMIFS(Potoki!BJ:BJ,Potoki!$F:$F,$F85,Potoki!$G:$G,IF($G85="","",$G85)))</f>
        <v>135065.39780983326</v>
      </c>
      <c r="BK85" s="30">
        <f ca="1">IF(BK$5="",0,SUMIFS(Potoki!BK:BK,Potoki!$F:$F,$F85,Potoki!$G:$G,IF($G85="","",$G85)))</f>
        <v>139117.35974412828</v>
      </c>
      <c r="BL85" s="30">
        <f ca="1">IF(BL$5="",0,SUMIFS(Potoki!BL:BL,Potoki!$F:$F,$F85,Potoki!$G:$G,IF($G85="","",$G85)))</f>
        <v>143290.88053645211</v>
      </c>
      <c r="BM85" s="30">
        <f ca="1">IF(BM$5="",0,SUMIFS(Potoki!BM:BM,Potoki!$F:$F,$F85,Potoki!$G:$G,IF($G85="","",$G85)))</f>
        <v>147589.6069525457</v>
      </c>
      <c r="BN85" s="30">
        <f ca="1">IF(BN$5="",0,SUMIFS(Potoki!BN:BN,Potoki!$F:$F,$F85,Potoki!$G:$G,IF($G85="","",$G85)))</f>
        <v>152017.29516112205</v>
      </c>
      <c r="BO85" s="30">
        <f ca="1">IF(BO$5="",0,SUMIFS(Potoki!BO:BO,Potoki!$F:$F,$F85,Potoki!$G:$G,IF($G85="","",$G85)))</f>
        <v>156577.81401595572</v>
      </c>
      <c r="BP85" s="30">
        <f ca="1">IF(BP$5="",0,SUMIFS(Potoki!BP:BP,Potoki!$F:$F,$F85,Potoki!$G:$G,IF($G85="","",$G85)))</f>
        <v>161275.14843643439</v>
      </c>
      <c r="BQ85" s="30">
        <f ca="1">IF(BQ$5="",0,SUMIFS(Potoki!BQ:BQ,Potoki!$F:$F,$F85,Potoki!$G:$G,IF($G85="","",$G85)))</f>
        <v>166113.40288952744</v>
      </c>
      <c r="BR85" s="30">
        <f ca="1">IF(BR$5="",0,SUMIFS(Potoki!BR:BR,Potoki!$F:$F,$F85,Potoki!$G:$G,IF($G85="","",$G85)))</f>
        <v>171096.80497621326</v>
      </c>
      <c r="BS85" s="30">
        <f ca="1">IF(BS$5="",0,SUMIFS(Potoki!BS:BS,Potoki!$F:$F,$F85,Potoki!$G:$G,IF($G85="","",$G85)))</f>
        <v>176229.70912549968</v>
      </c>
      <c r="BT85" s="30">
        <f ca="1">IF(BT$5="",0,SUMIFS(Potoki!BT:BT,Potoki!$F:$F,$F85,Potoki!$G:$G,IF($G85="","",$G85)))</f>
        <v>181516.60039926469</v>
      </c>
      <c r="BU85" s="30">
        <f ca="1">IF(BU$5="",0,SUMIFS(Potoki!BU:BU,Potoki!$F:$F,$F85,Potoki!$G:$G,IF($G85="","",$G85)))</f>
        <v>186962.09841124265</v>
      </c>
      <c r="BV85" s="30">
        <f>IF(BV$5="",0,SUMIFS(Potoki!BV:BV,Potoki!$F:$F,$F85,Potoki!$G:$G,IF($G85="","",$G85)))</f>
        <v>0</v>
      </c>
      <c r="BW85" s="30">
        <f>IF(BW$5="",0,SUMIFS(Potoki!BW:BW,Potoki!$F:$F,$F85,Potoki!$G:$G,IF($G85="","",$G85)))</f>
        <v>0</v>
      </c>
      <c r="BX85" s="30">
        <f>IF(BX$5="",0,SUMIFS(Potoki!BX:BX,Potoki!$F:$F,$F85,Potoki!$G:$G,IF($G85="","",$G85)))</f>
        <v>0</v>
      </c>
      <c r="BY85" s="30">
        <f>IF(BY$5="",0,SUMIFS(Potoki!BY:BY,Potoki!$F:$F,$F85,Potoki!$G:$G,IF($G85="","",$G85)))</f>
        <v>0</v>
      </c>
      <c r="BZ85" s="30">
        <f>IF(BZ$5="",0,SUMIFS(Potoki!BZ:BZ,Potoki!$F:$F,$F85,Potoki!$G:$G,IF($G85="","",$G85)))</f>
        <v>0</v>
      </c>
      <c r="CA85" s="30">
        <f>IF(CA$5="",0,SUMIFS(Potoki!CA:CA,Potoki!$F:$F,$F85,Potoki!$G:$G,IF($G85="","",$G85)))</f>
        <v>0</v>
      </c>
      <c r="CB85" s="30">
        <f>IF(CB$5="",0,SUMIFS(Potoki!CB:CB,Potoki!$F:$F,$F85,Potoki!$G:$G,IF($G85="","",$G85)))</f>
        <v>0</v>
      </c>
      <c r="CC85" s="30">
        <f>IF(CC$5="",0,SUMIFS(Potoki!CC:CC,Potoki!$F:$F,$F85,Potoki!$G:$G,IF($G85="","",$G85)))</f>
        <v>0</v>
      </c>
      <c r="CD85" s="30">
        <f>IF(CD$5="",0,SUMIFS(Potoki!CD:CD,Potoki!$F:$F,$F85,Potoki!$G:$G,IF($G85="","",$G85)))</f>
        <v>0</v>
      </c>
      <c r="CE85" s="30">
        <f>IF(CE$5="",0,SUMIFS(Potoki!CE:CE,Potoki!$F:$F,$F85,Potoki!$G:$G,IF($G85="","",$G85)))</f>
        <v>0</v>
      </c>
      <c r="CF85" s="30">
        <f>IF(CF$5="",0,SUMIFS(Potoki!CF:CF,Potoki!$F:$F,$F85,Potoki!$G:$G,IF($G85="","",$G85)))</f>
        <v>0</v>
      </c>
      <c r="CG85" s="30">
        <f>IF(CG$5="",0,SUMIFS(Potoki!CG:CG,Potoki!$F:$F,$F85,Potoki!$G:$G,IF($G85="","",$G85)))</f>
        <v>0</v>
      </c>
      <c r="CH85" s="30">
        <f>IF(CH$5="",0,SUMIFS(Potoki!CH:CH,Potoki!$F:$F,$F85,Potoki!$G:$G,IF($G85="","",$G85)))</f>
        <v>0</v>
      </c>
      <c r="CI85" s="30">
        <f>IF(CI$5="",0,SUMIFS(Potoki!CI:CI,Potoki!$F:$F,$F85,Potoki!$G:$G,IF($G85="","",$G85)))</f>
        <v>0</v>
      </c>
      <c r="CJ85" s="30">
        <f>IF(CJ$5="",0,SUMIFS(Potoki!CJ:CJ,Potoki!$F:$F,$F85,Potoki!$G:$G,IF($G85="","",$G85)))</f>
        <v>0</v>
      </c>
      <c r="CK85" s="30">
        <f>IF(CK$5="",0,SUMIFS(Potoki!CK:CK,Potoki!$F:$F,$F85,Potoki!$G:$G,IF($G85="","",$G85)))</f>
        <v>0</v>
      </c>
      <c r="CL85" s="30">
        <f>IF(CL$5="",0,SUMIFS(Potoki!CL:CL,Potoki!$F:$F,$F85,Potoki!$G:$G,IF($G85="","",$G85)))</f>
        <v>0</v>
      </c>
      <c r="CM85" s="30">
        <f>IF(CM$5="",0,SUMIFS(Potoki!CM:CM,Potoki!$F:$F,$F85,Potoki!$G:$G,IF($G85="","",$G85)))</f>
        <v>0</v>
      </c>
      <c r="CN85" s="30">
        <f>IF(CN$5="",0,SUMIFS(Potoki!CN:CN,Potoki!$F:$F,$F85,Potoki!$G:$G,IF($G85="","",$G85)))</f>
        <v>0</v>
      </c>
      <c r="CO85" s="30">
        <f>IF(CO$5="",0,SUMIFS(Potoki!CO:CO,Potoki!$F:$F,$F85,Potoki!$G:$G,IF($G85="","",$G85)))</f>
        <v>0</v>
      </c>
      <c r="CP85" s="30">
        <f>IF(CP$5="",0,SUMIFS(Potoki!CP:CP,Potoki!$F:$F,$F85,Potoki!$G:$G,IF($G85="","",$G85)))</f>
        <v>0</v>
      </c>
      <c r="CQ85" s="30">
        <f>IF(CQ$5="",0,SUMIFS(Potoki!CQ:CQ,Potoki!$F:$F,$F85,Potoki!$G:$G,IF($G85="","",$G85)))</f>
        <v>0</v>
      </c>
      <c r="CR85" s="30">
        <f>IF(CR$5="",0,SUMIFS(Potoki!CR:CR,Potoki!$F:$F,$F85,Potoki!$G:$G,IF($G85="","",$G85)))</f>
        <v>0</v>
      </c>
      <c r="CS85" s="30">
        <f>IF(CS$5="",0,SUMIFS(Potoki!CS:CS,Potoki!$F:$F,$F85,Potoki!$G:$G,IF($G85="","",$G85)))</f>
        <v>0</v>
      </c>
      <c r="CT85" s="30">
        <f>IF(CT$5="",0,SUMIFS(Potoki!CT:CT,Potoki!$F:$F,$F85,Potoki!$G:$G,IF($G85="","",$G85)))</f>
        <v>0</v>
      </c>
    </row>
    <row r="86" spans="1:98" s="27" customFormat="1" ht="12" x14ac:dyDescent="0.25">
      <c r="A86" s="26">
        <f>ROW()</f>
        <v>86</v>
      </c>
      <c r="E86" s="24"/>
      <c r="F86" s="68" t="str">
        <f t="shared" si="236"/>
        <v>Поступление в пр-во ПФ</v>
      </c>
      <c r="G86" s="27" t="str">
        <f>BP!$F$26</f>
        <v>ФОТ првПерс</v>
      </c>
      <c r="M86" s="27" t="str">
        <f>Lists!$R$8</f>
        <v>руб.</v>
      </c>
      <c r="P86" s="30"/>
      <c r="R86" s="24"/>
      <c r="S86" s="30"/>
      <c r="V86" s="87"/>
      <c r="W86" s="29">
        <f ca="1">SUM(INDIRECT(ADDRESS(ROW(),SUMIFS($1:$1,$5:$5,1))):INDIRECT(ADDRESS(ROW(),SUMIFS($1:$1,$5:$5,MAX($5:$5)))))</f>
        <v>6023790.0568158226</v>
      </c>
      <c r="Z86" s="30">
        <f ca="1">IF(Z$5="",0,SUMIFS(Potoki!Z:Z,Potoki!$F:$F,$F86,Potoki!$G:$G,IF($G86="","",$G86)))</f>
        <v>0</v>
      </c>
      <c r="AA86" s="30">
        <f ca="1">IF(AA$5="",0,SUMIFS(Potoki!AA:AA,Potoki!$F:$F,$F86,Potoki!$G:$G,IF($G86="","",$G86)))</f>
        <v>60000</v>
      </c>
      <c r="AB86" s="30">
        <f ca="1">IF(AB$5="",0,SUMIFS(Potoki!AB:AB,Potoki!$F:$F,$F86,Potoki!$G:$G,IF($G86="","",$G86)))</f>
        <v>61800</v>
      </c>
      <c r="AC86" s="30">
        <f ca="1">IF(AC$5="",0,SUMIFS(Potoki!AC:AC,Potoki!$F:$F,$F86,Potoki!$G:$G,IF($G86="","",$G86)))</f>
        <v>63654.000000000007</v>
      </c>
      <c r="AD86" s="30">
        <f ca="1">IF(AD$5="",0,SUMIFS(Potoki!AD:AD,Potoki!$F:$F,$F86,Potoki!$G:$G,IF($G86="","",$G86)))</f>
        <v>65563.62000000001</v>
      </c>
      <c r="AE86" s="30">
        <f ca="1">IF(AE$5="",0,SUMIFS(Potoki!AE:AE,Potoki!$F:$F,$F86,Potoki!$G:$G,IF($G86="","",$G86)))</f>
        <v>67530.528600000005</v>
      </c>
      <c r="AF86" s="30">
        <f ca="1">IF(AF$5="",0,SUMIFS(Potoki!AF:AF,Potoki!$F:$F,$F86,Potoki!$G:$G,IF($G86="","",$G86)))</f>
        <v>69556.444458000013</v>
      </c>
      <c r="AG86" s="30">
        <f ca="1">IF(AG$5="",0,SUMIFS(Potoki!AG:AG,Potoki!$F:$F,$F86,Potoki!$G:$G,IF($G86="","",$G86)))</f>
        <v>71643.13779174001</v>
      </c>
      <c r="AH86" s="30">
        <f ca="1">IF(AH$5="",0,SUMIFS(Potoki!AH:AH,Potoki!$F:$F,$F86,Potoki!$G:$G,IF($G86="","",$G86)))</f>
        <v>73792.431925492216</v>
      </c>
      <c r="AI86" s="30">
        <f ca="1">IF(AI$5="",0,SUMIFS(Potoki!AI:AI,Potoki!$F:$F,$F86,Potoki!$G:$G,IF($G86="","",$G86)))</f>
        <v>76006.204883256985</v>
      </c>
      <c r="AJ86" s="30">
        <f ca="1">IF(AJ$5="",0,SUMIFS(Potoki!AJ:AJ,Potoki!$F:$F,$F86,Potoki!$G:$G,IF($G86="","",$G86)))</f>
        <v>78286.391029754683</v>
      </c>
      <c r="AK86" s="30">
        <f ca="1">IF(AK$5="",0,SUMIFS(Potoki!AK:AK,Potoki!$F:$F,$F86,Potoki!$G:$G,IF($G86="","",$G86)))</f>
        <v>80634.982760647326</v>
      </c>
      <c r="AL86" s="30">
        <f ca="1">IF(AL$5="",0,SUMIFS(Potoki!AL:AL,Potoki!$F:$F,$F86,Potoki!$G:$G,IF($G86="","",$G86)))</f>
        <v>83054.032243466747</v>
      </c>
      <c r="AM86" s="30">
        <f ca="1">IF(AM$5="",0,SUMIFS(Potoki!AM:AM,Potoki!$F:$F,$F86,Potoki!$G:$G,IF($G86="","",$G86)))</f>
        <v>85545.653210770746</v>
      </c>
      <c r="AN86" s="30">
        <f ca="1">IF(AN$5="",0,SUMIFS(Potoki!AN:AN,Potoki!$F:$F,$F86,Potoki!$G:$G,IF($G86="","",$G86)))</f>
        <v>88112.022807093876</v>
      </c>
      <c r="AO86" s="30">
        <f ca="1">IF(AO$5="",0,SUMIFS(Potoki!AO:AO,Potoki!$F:$F,$F86,Potoki!$G:$G,IF($G86="","",$G86)))</f>
        <v>90755.383491306697</v>
      </c>
      <c r="AP86" s="30">
        <f ca="1">IF(AP$5="",0,SUMIFS(Potoki!AP:AP,Potoki!$F:$F,$F86,Potoki!$G:$G,IF($G86="","",$G86)))</f>
        <v>93478.044996045908</v>
      </c>
      <c r="AQ86" s="30">
        <f ca="1">IF(AQ$5="",0,SUMIFS(Potoki!AQ:AQ,Potoki!$F:$F,$F86,Potoki!$G:$G,IF($G86="","",$G86)))</f>
        <v>96282.386345927283</v>
      </c>
      <c r="AR86" s="30">
        <f ca="1">IF(AR$5="",0,SUMIFS(Potoki!AR:AR,Potoki!$F:$F,$F86,Potoki!$G:$G,IF($G86="","",$G86)))</f>
        <v>99170.85793630511</v>
      </c>
      <c r="AS86" s="30">
        <f ca="1">IF(AS$5="",0,SUMIFS(Potoki!AS:AS,Potoki!$F:$F,$F86,Potoki!$G:$G,IF($G86="","",$G86)))</f>
        <v>102145.98367439426</v>
      </c>
      <c r="AT86" s="30">
        <f ca="1">IF(AT$5="",0,SUMIFS(Potoki!AT:AT,Potoki!$F:$F,$F86,Potoki!$G:$G,IF($G86="","",$G86)))</f>
        <v>105210.3631846261</v>
      </c>
      <c r="AU86" s="30">
        <f ca="1">IF(AU$5="",0,SUMIFS(Potoki!AU:AU,Potoki!$F:$F,$F86,Potoki!$G:$G,IF($G86="","",$G86)))</f>
        <v>108366.67408016488</v>
      </c>
      <c r="AV86" s="30">
        <f ca="1">IF(AV$5="",0,SUMIFS(Potoki!AV:AV,Potoki!$F:$F,$F86,Potoki!$G:$G,IF($G86="","",$G86)))</f>
        <v>111617.67430256982</v>
      </c>
      <c r="AW86" s="30">
        <f ca="1">IF(AW$5="",0,SUMIFS(Potoki!AW:AW,Potoki!$F:$F,$F86,Potoki!$G:$G,IF($G86="","",$G86)))</f>
        <v>114966.20453164693</v>
      </c>
      <c r="AX86" s="30">
        <f ca="1">IF(AX$5="",0,SUMIFS(Potoki!AX:AX,Potoki!$F:$F,$F86,Potoki!$G:$G,IF($G86="","",$G86)))</f>
        <v>118415.19066759634</v>
      </c>
      <c r="AY86" s="30">
        <f ca="1">IF(AY$5="",0,SUMIFS(Potoki!AY:AY,Potoki!$F:$F,$F86,Potoki!$G:$G,IF($G86="","",$G86)))</f>
        <v>121967.64638762423</v>
      </c>
      <c r="AZ86" s="30">
        <f ca="1">IF(AZ$5="",0,SUMIFS(Potoki!AZ:AZ,Potoki!$F:$F,$F86,Potoki!$G:$G,IF($G86="","",$G86)))</f>
        <v>125626.67577925297</v>
      </c>
      <c r="BA86" s="30">
        <f ca="1">IF(BA$5="",0,SUMIFS(Potoki!BA:BA,Potoki!$F:$F,$F86,Potoki!$G:$G,IF($G86="","",$G86)))</f>
        <v>129395.47605263056</v>
      </c>
      <c r="BB86" s="30">
        <f ca="1">IF(BB$5="",0,SUMIFS(Potoki!BB:BB,Potoki!$F:$F,$F86,Potoki!$G:$G,IF($G86="","",$G86)))</f>
        <v>133277.34033420947</v>
      </c>
      <c r="BC86" s="30">
        <f ca="1">IF(BC$5="",0,SUMIFS(Potoki!BC:BC,Potoki!$F:$F,$F86,Potoki!$G:$G,IF($G86="","",$G86)))</f>
        <v>137275.66054423575</v>
      </c>
      <c r="BD86" s="30">
        <f ca="1">IF(BD$5="",0,SUMIFS(Potoki!BD:BD,Potoki!$F:$F,$F86,Potoki!$G:$G,IF($G86="","",$G86)))</f>
        <v>141393.93036056284</v>
      </c>
      <c r="BE86" s="30">
        <f ca="1">IF(BE$5="",0,SUMIFS(Potoki!BE:BE,Potoki!$F:$F,$F86,Potoki!$G:$G,IF($G86="","",$G86)))</f>
        <v>145635.74827137971</v>
      </c>
      <c r="BF86" s="30">
        <f ca="1">IF(BF$5="",0,SUMIFS(Potoki!BF:BF,Potoki!$F:$F,$F86,Potoki!$G:$G,IF($G86="","",$G86)))</f>
        <v>150004.82071952111</v>
      </c>
      <c r="BG86" s="30">
        <f ca="1">IF(BG$5="",0,SUMIFS(Potoki!BG:BG,Potoki!$F:$F,$F86,Potoki!$G:$G,IF($G86="","",$G86)))</f>
        <v>154504.96534110676</v>
      </c>
      <c r="BH86" s="30">
        <f ca="1">IF(BH$5="",0,SUMIFS(Potoki!BH:BH,Potoki!$F:$F,$F86,Potoki!$G:$G,IF($G86="","",$G86)))</f>
        <v>159140.11430133999</v>
      </c>
      <c r="BI86" s="30">
        <f ca="1">IF(BI$5="",0,SUMIFS(Potoki!BI:BI,Potoki!$F:$F,$F86,Potoki!$G:$G,IF($G86="","",$G86)))</f>
        <v>163914.31773038016</v>
      </c>
      <c r="BJ86" s="30">
        <f ca="1">IF(BJ$5="",0,SUMIFS(Potoki!BJ:BJ,Potoki!$F:$F,$F86,Potoki!$G:$G,IF($G86="","",$G86)))</f>
        <v>168831.74726229158</v>
      </c>
      <c r="BK86" s="30">
        <f ca="1">IF(BK$5="",0,SUMIFS(Potoki!BK:BK,Potoki!$F:$F,$F86,Potoki!$G:$G,IF($G86="","",$G86)))</f>
        <v>173896.69968016035</v>
      </c>
      <c r="BL86" s="30">
        <f ca="1">IF(BL$5="",0,SUMIFS(Potoki!BL:BL,Potoki!$F:$F,$F86,Potoki!$G:$G,IF($G86="","",$G86)))</f>
        <v>179113.60067056515</v>
      </c>
      <c r="BM86" s="30">
        <f ca="1">IF(BM$5="",0,SUMIFS(Potoki!BM:BM,Potoki!$F:$F,$F86,Potoki!$G:$G,IF($G86="","",$G86)))</f>
        <v>184487.00869068212</v>
      </c>
      <c r="BN86" s="30">
        <f ca="1">IF(BN$5="",0,SUMIFS(Potoki!BN:BN,Potoki!$F:$F,$F86,Potoki!$G:$G,IF($G86="","",$G86)))</f>
        <v>190021.61895140258</v>
      </c>
      <c r="BO86" s="30">
        <f ca="1">IF(BO$5="",0,SUMIFS(Potoki!BO:BO,Potoki!$F:$F,$F86,Potoki!$G:$G,IF($G86="","",$G86)))</f>
        <v>195722.26751994467</v>
      </c>
      <c r="BP86" s="30">
        <f ca="1">IF(BP$5="",0,SUMIFS(Potoki!BP:BP,Potoki!$F:$F,$F86,Potoki!$G:$G,IF($G86="","",$G86)))</f>
        <v>201593.935545543</v>
      </c>
      <c r="BQ86" s="30">
        <f ca="1">IF(BQ$5="",0,SUMIFS(Potoki!BQ:BQ,Potoki!$F:$F,$F86,Potoki!$G:$G,IF($G86="","",$G86)))</f>
        <v>207641.75361190928</v>
      </c>
      <c r="BR86" s="30">
        <f ca="1">IF(BR$5="",0,SUMIFS(Potoki!BR:BR,Potoki!$F:$F,$F86,Potoki!$G:$G,IF($G86="","",$G86)))</f>
        <v>213871.0062202666</v>
      </c>
      <c r="BS86" s="30">
        <f ca="1">IF(BS$5="",0,SUMIFS(Potoki!BS:BS,Potoki!$F:$F,$F86,Potoki!$G:$G,IF($G86="","",$G86)))</f>
        <v>220287.1364068746</v>
      </c>
      <c r="BT86" s="30">
        <f ca="1">IF(BT$5="",0,SUMIFS(Potoki!BT:BT,Potoki!$F:$F,$F86,Potoki!$G:$G,IF($G86="","",$G86)))</f>
        <v>226895.75049908087</v>
      </c>
      <c r="BU86" s="30">
        <f ca="1">IF(BU$5="",0,SUMIFS(Potoki!BU:BU,Potoki!$F:$F,$F86,Potoki!$G:$G,IF($G86="","",$G86)))</f>
        <v>233702.6230140533</v>
      </c>
      <c r="BV86" s="30">
        <f>IF(BV$5="",0,SUMIFS(Potoki!BV:BV,Potoki!$F:$F,$F86,Potoki!$G:$G,IF($G86="","",$G86)))</f>
        <v>0</v>
      </c>
      <c r="BW86" s="30">
        <f>IF(BW$5="",0,SUMIFS(Potoki!BW:BW,Potoki!$F:$F,$F86,Potoki!$G:$G,IF($G86="","",$G86)))</f>
        <v>0</v>
      </c>
      <c r="BX86" s="30">
        <f>IF(BX$5="",0,SUMIFS(Potoki!BX:BX,Potoki!$F:$F,$F86,Potoki!$G:$G,IF($G86="","",$G86)))</f>
        <v>0</v>
      </c>
      <c r="BY86" s="30">
        <f>IF(BY$5="",0,SUMIFS(Potoki!BY:BY,Potoki!$F:$F,$F86,Potoki!$G:$G,IF($G86="","",$G86)))</f>
        <v>0</v>
      </c>
      <c r="BZ86" s="30">
        <f>IF(BZ$5="",0,SUMIFS(Potoki!BZ:BZ,Potoki!$F:$F,$F86,Potoki!$G:$G,IF($G86="","",$G86)))</f>
        <v>0</v>
      </c>
      <c r="CA86" s="30">
        <f>IF(CA$5="",0,SUMIFS(Potoki!CA:CA,Potoki!$F:$F,$F86,Potoki!$G:$G,IF($G86="","",$G86)))</f>
        <v>0</v>
      </c>
      <c r="CB86" s="30">
        <f>IF(CB$5="",0,SUMIFS(Potoki!CB:CB,Potoki!$F:$F,$F86,Potoki!$G:$G,IF($G86="","",$G86)))</f>
        <v>0</v>
      </c>
      <c r="CC86" s="30">
        <f>IF(CC$5="",0,SUMIFS(Potoki!CC:CC,Potoki!$F:$F,$F86,Potoki!$G:$G,IF($G86="","",$G86)))</f>
        <v>0</v>
      </c>
      <c r="CD86" s="30">
        <f>IF(CD$5="",0,SUMIFS(Potoki!CD:CD,Potoki!$F:$F,$F86,Potoki!$G:$G,IF($G86="","",$G86)))</f>
        <v>0</v>
      </c>
      <c r="CE86" s="30">
        <f>IF(CE$5="",0,SUMIFS(Potoki!CE:CE,Potoki!$F:$F,$F86,Potoki!$G:$G,IF($G86="","",$G86)))</f>
        <v>0</v>
      </c>
      <c r="CF86" s="30">
        <f>IF(CF$5="",0,SUMIFS(Potoki!CF:CF,Potoki!$F:$F,$F86,Potoki!$G:$G,IF($G86="","",$G86)))</f>
        <v>0</v>
      </c>
      <c r="CG86" s="30">
        <f>IF(CG$5="",0,SUMIFS(Potoki!CG:CG,Potoki!$F:$F,$F86,Potoki!$G:$G,IF($G86="","",$G86)))</f>
        <v>0</v>
      </c>
      <c r="CH86" s="30">
        <f>IF(CH$5="",0,SUMIFS(Potoki!CH:CH,Potoki!$F:$F,$F86,Potoki!$G:$G,IF($G86="","",$G86)))</f>
        <v>0</v>
      </c>
      <c r="CI86" s="30">
        <f>IF(CI$5="",0,SUMIFS(Potoki!CI:CI,Potoki!$F:$F,$F86,Potoki!$G:$G,IF($G86="","",$G86)))</f>
        <v>0</v>
      </c>
      <c r="CJ86" s="30">
        <f>IF(CJ$5="",0,SUMIFS(Potoki!CJ:CJ,Potoki!$F:$F,$F86,Potoki!$G:$G,IF($G86="","",$G86)))</f>
        <v>0</v>
      </c>
      <c r="CK86" s="30">
        <f>IF(CK$5="",0,SUMIFS(Potoki!CK:CK,Potoki!$F:$F,$F86,Potoki!$G:$G,IF($G86="","",$G86)))</f>
        <v>0</v>
      </c>
      <c r="CL86" s="30">
        <f>IF(CL$5="",0,SUMIFS(Potoki!CL:CL,Potoki!$F:$F,$F86,Potoki!$G:$G,IF($G86="","",$G86)))</f>
        <v>0</v>
      </c>
      <c r="CM86" s="30">
        <f>IF(CM$5="",0,SUMIFS(Potoki!CM:CM,Potoki!$F:$F,$F86,Potoki!$G:$G,IF($G86="","",$G86)))</f>
        <v>0</v>
      </c>
      <c r="CN86" s="30">
        <f>IF(CN$5="",0,SUMIFS(Potoki!CN:CN,Potoki!$F:$F,$F86,Potoki!$G:$G,IF($G86="","",$G86)))</f>
        <v>0</v>
      </c>
      <c r="CO86" s="30">
        <f>IF(CO$5="",0,SUMIFS(Potoki!CO:CO,Potoki!$F:$F,$F86,Potoki!$G:$G,IF($G86="","",$G86)))</f>
        <v>0</v>
      </c>
      <c r="CP86" s="30">
        <f>IF(CP$5="",0,SUMIFS(Potoki!CP:CP,Potoki!$F:$F,$F86,Potoki!$G:$G,IF($G86="","",$G86)))</f>
        <v>0</v>
      </c>
      <c r="CQ86" s="30">
        <f>IF(CQ$5="",0,SUMIFS(Potoki!CQ:CQ,Potoki!$F:$F,$F86,Potoki!$G:$G,IF($G86="","",$G86)))</f>
        <v>0</v>
      </c>
      <c r="CR86" s="30">
        <f>IF(CR$5="",0,SUMIFS(Potoki!CR:CR,Potoki!$F:$F,$F86,Potoki!$G:$G,IF($G86="","",$G86)))</f>
        <v>0</v>
      </c>
      <c r="CS86" s="30">
        <f>IF(CS$5="",0,SUMIFS(Potoki!CS:CS,Potoki!$F:$F,$F86,Potoki!$G:$G,IF($G86="","",$G86)))</f>
        <v>0</v>
      </c>
      <c r="CT86" s="30">
        <f>IF(CT$5="",0,SUMIFS(Potoki!CT:CT,Potoki!$F:$F,$F86,Potoki!$G:$G,IF($G86="","",$G86)))</f>
        <v>0</v>
      </c>
    </row>
    <row r="87" spans="1:98" s="27" customFormat="1" ht="12" x14ac:dyDescent="0.25">
      <c r="A87" s="26">
        <f>ROW()</f>
        <v>87</v>
      </c>
      <c r="E87" s="24"/>
      <c r="F87" s="68" t="str">
        <f t="shared" si="236"/>
        <v>Поступление в пр-во ПФ</v>
      </c>
      <c r="G87" s="27" t="str">
        <f>BP!$F$28</f>
        <v>Соцсборы</v>
      </c>
      <c r="M87" s="27" t="str">
        <f>Lists!$R$8</f>
        <v>руб.</v>
      </c>
      <c r="P87" s="30"/>
      <c r="R87" s="24"/>
      <c r="S87" s="30"/>
      <c r="V87" s="87"/>
      <c r="W87" s="29">
        <f ca="1">SUM(INDIRECT(ADDRESS(ROW(),SUMIFS($1:$1,$5:$5,1))):INDIRECT(ADDRESS(ROW(),SUMIFS($1:$1,$5:$5,MAX($5:$5)))))</f>
        <v>1807137.0170447468</v>
      </c>
      <c r="Z87" s="30">
        <f ca="1">IF(Z$5="",0,SUMIFS(Potoki!Z:Z,Potoki!$F:$F,$F87,Potoki!$G:$G,IF($G87="","",$G87)))</f>
        <v>0</v>
      </c>
      <c r="AA87" s="30">
        <f ca="1">IF(AA$5="",0,SUMIFS(Potoki!AA:AA,Potoki!$F:$F,$F87,Potoki!$G:$G,IF($G87="","",$G87)))</f>
        <v>18000</v>
      </c>
      <c r="AB87" s="30">
        <f ca="1">IF(AB$5="",0,SUMIFS(Potoki!AB:AB,Potoki!$F:$F,$F87,Potoki!$G:$G,IF($G87="","",$G87)))</f>
        <v>18540</v>
      </c>
      <c r="AC87" s="30">
        <f ca="1">IF(AC$5="",0,SUMIFS(Potoki!AC:AC,Potoki!$F:$F,$F87,Potoki!$G:$G,IF($G87="","",$G87)))</f>
        <v>19096.2</v>
      </c>
      <c r="AD87" s="30">
        <f ca="1">IF(AD$5="",0,SUMIFS(Potoki!AD:AD,Potoki!$F:$F,$F87,Potoki!$G:$G,IF($G87="","",$G87)))</f>
        <v>19669.086000000003</v>
      </c>
      <c r="AE87" s="30">
        <f ca="1">IF(AE$5="",0,SUMIFS(Potoki!AE:AE,Potoki!$F:$F,$F87,Potoki!$G:$G,IF($G87="","",$G87)))</f>
        <v>20259.158579999999</v>
      </c>
      <c r="AF87" s="30">
        <f ca="1">IF(AF$5="",0,SUMIFS(Potoki!AF:AF,Potoki!$F:$F,$F87,Potoki!$G:$G,IF($G87="","",$G87)))</f>
        <v>20866.933337400002</v>
      </c>
      <c r="AG87" s="30">
        <f ca="1">IF(AG$5="",0,SUMIFS(Potoki!AG:AG,Potoki!$F:$F,$F87,Potoki!$G:$G,IF($G87="","",$G87)))</f>
        <v>21492.941337522003</v>
      </c>
      <c r="AH87" s="30">
        <f ca="1">IF(AH$5="",0,SUMIFS(Potoki!AH:AH,Potoki!$F:$F,$F87,Potoki!$G:$G,IF($G87="","",$G87)))</f>
        <v>22137.729577647664</v>
      </c>
      <c r="AI87" s="30">
        <f ca="1">IF(AI$5="",0,SUMIFS(Potoki!AI:AI,Potoki!$F:$F,$F87,Potoki!$G:$G,IF($G87="","",$G87)))</f>
        <v>22801.861464977093</v>
      </c>
      <c r="AJ87" s="30">
        <f ca="1">IF(AJ$5="",0,SUMIFS(Potoki!AJ:AJ,Potoki!$F:$F,$F87,Potoki!$G:$G,IF($G87="","",$G87)))</f>
        <v>23485.917308926408</v>
      </c>
      <c r="AK87" s="30">
        <f ca="1">IF(AK$5="",0,SUMIFS(Potoki!AK:AK,Potoki!$F:$F,$F87,Potoki!$G:$G,IF($G87="","",$G87)))</f>
        <v>24190.494828194198</v>
      </c>
      <c r="AL87" s="30">
        <f ca="1">IF(AL$5="",0,SUMIFS(Potoki!AL:AL,Potoki!$F:$F,$F87,Potoki!$G:$G,IF($G87="","",$G87)))</f>
        <v>24916.209673040023</v>
      </c>
      <c r="AM87" s="30">
        <f ca="1">IF(AM$5="",0,SUMIFS(Potoki!AM:AM,Potoki!$F:$F,$F87,Potoki!$G:$G,IF($G87="","",$G87)))</f>
        <v>25663.695963231225</v>
      </c>
      <c r="AN87" s="30">
        <f ca="1">IF(AN$5="",0,SUMIFS(Potoki!AN:AN,Potoki!$F:$F,$F87,Potoki!$G:$G,IF($G87="","",$G87)))</f>
        <v>26433.606842128163</v>
      </c>
      <c r="AO87" s="30">
        <f ca="1">IF(AO$5="",0,SUMIFS(Potoki!AO:AO,Potoki!$F:$F,$F87,Potoki!$G:$G,IF($G87="","",$G87)))</f>
        <v>27226.61504739201</v>
      </c>
      <c r="AP87" s="30">
        <f ca="1">IF(AP$5="",0,SUMIFS(Potoki!AP:AP,Potoki!$F:$F,$F87,Potoki!$G:$G,IF($G87="","",$G87)))</f>
        <v>28043.41349881377</v>
      </c>
      <c r="AQ87" s="30">
        <f ca="1">IF(AQ$5="",0,SUMIFS(Potoki!AQ:AQ,Potoki!$F:$F,$F87,Potoki!$G:$G,IF($G87="","",$G87)))</f>
        <v>28884.715903778182</v>
      </c>
      <c r="AR87" s="30">
        <f ca="1">IF(AR$5="",0,SUMIFS(Potoki!AR:AR,Potoki!$F:$F,$F87,Potoki!$G:$G,IF($G87="","",$G87)))</f>
        <v>29751.257380891533</v>
      </c>
      <c r="AS87" s="30">
        <f ca="1">IF(AS$5="",0,SUMIFS(Potoki!AS:AS,Potoki!$F:$F,$F87,Potoki!$G:$G,IF($G87="","",$G87)))</f>
        <v>30643.79510231828</v>
      </c>
      <c r="AT87" s="30">
        <f ca="1">IF(AT$5="",0,SUMIFS(Potoki!AT:AT,Potoki!$F:$F,$F87,Potoki!$G:$G,IF($G87="","",$G87)))</f>
        <v>31563.108955387826</v>
      </c>
      <c r="AU87" s="30">
        <f ca="1">IF(AU$5="",0,SUMIFS(Potoki!AU:AU,Potoki!$F:$F,$F87,Potoki!$G:$G,IF($G87="","",$G87)))</f>
        <v>32510.002224049465</v>
      </c>
      <c r="AV87" s="30">
        <f ca="1">IF(AV$5="",0,SUMIFS(Potoki!AV:AV,Potoki!$F:$F,$F87,Potoki!$G:$G,IF($G87="","",$G87)))</f>
        <v>33485.302290770953</v>
      </c>
      <c r="AW87" s="30">
        <f ca="1">IF(AW$5="",0,SUMIFS(Potoki!AW:AW,Potoki!$F:$F,$F87,Potoki!$G:$G,IF($G87="","",$G87)))</f>
        <v>34489.861359494076</v>
      </c>
      <c r="AX87" s="30">
        <f ca="1">IF(AX$5="",0,SUMIFS(Potoki!AX:AX,Potoki!$F:$F,$F87,Potoki!$G:$G,IF($G87="","",$G87)))</f>
        <v>35524.557200278905</v>
      </c>
      <c r="AY87" s="30">
        <f ca="1">IF(AY$5="",0,SUMIFS(Potoki!AY:AY,Potoki!$F:$F,$F87,Potoki!$G:$G,IF($G87="","",$G87)))</f>
        <v>36590.293916287272</v>
      </c>
      <c r="AZ87" s="30">
        <f ca="1">IF(AZ$5="",0,SUMIFS(Potoki!AZ:AZ,Potoki!$F:$F,$F87,Potoki!$G:$G,IF($G87="","",$G87)))</f>
        <v>37688.002733775895</v>
      </c>
      <c r="BA87" s="30">
        <f ca="1">IF(BA$5="",0,SUMIFS(Potoki!BA:BA,Potoki!$F:$F,$F87,Potoki!$G:$G,IF($G87="","",$G87)))</f>
        <v>38818.642815789164</v>
      </c>
      <c r="BB87" s="30">
        <f ca="1">IF(BB$5="",0,SUMIFS(Potoki!BB:BB,Potoki!$F:$F,$F87,Potoki!$G:$G,IF($G87="","",$G87)))</f>
        <v>39983.202100262839</v>
      </c>
      <c r="BC87" s="30">
        <f ca="1">IF(BC$5="",0,SUMIFS(Potoki!BC:BC,Potoki!$F:$F,$F87,Potoki!$G:$G,IF($G87="","",$G87)))</f>
        <v>41182.698163270732</v>
      </c>
      <c r="BD87" s="30">
        <f ca="1">IF(BD$5="",0,SUMIFS(Potoki!BD:BD,Potoki!$F:$F,$F87,Potoki!$G:$G,IF($G87="","",$G87)))</f>
        <v>42418.17910816885</v>
      </c>
      <c r="BE87" s="30">
        <f ca="1">IF(BE$5="",0,SUMIFS(Potoki!BE:BE,Potoki!$F:$F,$F87,Potoki!$G:$G,IF($G87="","",$G87)))</f>
        <v>43690.724481413912</v>
      </c>
      <c r="BF87" s="30">
        <f ca="1">IF(BF$5="",0,SUMIFS(Potoki!BF:BF,Potoki!$F:$F,$F87,Potoki!$G:$G,IF($G87="","",$G87)))</f>
        <v>45001.44621585634</v>
      </c>
      <c r="BG87" s="30">
        <f ca="1">IF(BG$5="",0,SUMIFS(Potoki!BG:BG,Potoki!$F:$F,$F87,Potoki!$G:$G,IF($G87="","",$G87)))</f>
        <v>46351.489602332033</v>
      </c>
      <c r="BH87" s="30">
        <f ca="1">IF(BH$5="",0,SUMIFS(Potoki!BH:BH,Potoki!$F:$F,$F87,Potoki!$G:$G,IF($G87="","",$G87)))</f>
        <v>47742.034290401993</v>
      </c>
      <c r="BI87" s="30">
        <f ca="1">IF(BI$5="",0,SUMIFS(Potoki!BI:BI,Potoki!$F:$F,$F87,Potoki!$G:$G,IF($G87="","",$G87)))</f>
        <v>49174.295319114055</v>
      </c>
      <c r="BJ87" s="30">
        <f ca="1">IF(BJ$5="",0,SUMIFS(Potoki!BJ:BJ,Potoki!$F:$F,$F87,Potoki!$G:$G,IF($G87="","",$G87)))</f>
        <v>50649.524178687476</v>
      </c>
      <c r="BK87" s="30">
        <f ca="1">IF(BK$5="",0,SUMIFS(Potoki!BK:BK,Potoki!$F:$F,$F87,Potoki!$G:$G,IF($G87="","",$G87)))</f>
        <v>52169.0099040481</v>
      </c>
      <c r="BL87" s="30">
        <f ca="1">IF(BL$5="",0,SUMIFS(Potoki!BL:BL,Potoki!$F:$F,$F87,Potoki!$G:$G,IF($G87="","",$G87)))</f>
        <v>53734.080201169541</v>
      </c>
      <c r="BM87" s="30">
        <f ca="1">IF(BM$5="",0,SUMIFS(Potoki!BM:BM,Potoki!$F:$F,$F87,Potoki!$G:$G,IF($G87="","",$G87)))</f>
        <v>55346.102607204637</v>
      </c>
      <c r="BN87" s="30">
        <f ca="1">IF(BN$5="",0,SUMIFS(Potoki!BN:BN,Potoki!$F:$F,$F87,Potoki!$G:$G,IF($G87="","",$G87)))</f>
        <v>57006.485685420776</v>
      </c>
      <c r="BO87" s="30">
        <f ca="1">IF(BO$5="",0,SUMIFS(Potoki!BO:BO,Potoki!$F:$F,$F87,Potoki!$G:$G,IF($G87="","",$G87)))</f>
        <v>58716.680255983403</v>
      </c>
      <c r="BP87" s="30">
        <f ca="1">IF(BP$5="",0,SUMIFS(Potoki!BP:BP,Potoki!$F:$F,$F87,Potoki!$G:$G,IF($G87="","",$G87)))</f>
        <v>60478.180663662904</v>
      </c>
      <c r="BQ87" s="30">
        <f ca="1">IF(BQ$5="",0,SUMIFS(Potoki!BQ:BQ,Potoki!$F:$F,$F87,Potoki!$G:$G,IF($G87="","",$G87)))</f>
        <v>62292.52608357279</v>
      </c>
      <c r="BR87" s="30">
        <f ca="1">IF(BR$5="",0,SUMIFS(Potoki!BR:BR,Potoki!$F:$F,$F87,Potoki!$G:$G,IF($G87="","",$G87)))</f>
        <v>64161.301866079979</v>
      </c>
      <c r="BS87" s="30">
        <f ca="1">IF(BS$5="",0,SUMIFS(Potoki!BS:BS,Potoki!$F:$F,$F87,Potoki!$G:$G,IF($G87="","",$G87)))</f>
        <v>66086.140922062375</v>
      </c>
      <c r="BT87" s="30">
        <f ca="1">IF(BT$5="",0,SUMIFS(Potoki!BT:BT,Potoki!$F:$F,$F87,Potoki!$G:$G,IF($G87="","",$G87)))</f>
        <v>68068.725149724254</v>
      </c>
      <c r="BU87" s="30">
        <f ca="1">IF(BU$5="",0,SUMIFS(Potoki!BU:BU,Potoki!$F:$F,$F87,Potoki!$G:$G,IF($G87="","",$G87)))</f>
        <v>70110.786904215987</v>
      </c>
      <c r="BV87" s="30">
        <f>IF(BV$5="",0,SUMIFS(Potoki!BV:BV,Potoki!$F:$F,$F87,Potoki!$G:$G,IF($G87="","",$G87)))</f>
        <v>0</v>
      </c>
      <c r="BW87" s="30">
        <f>IF(BW$5="",0,SUMIFS(Potoki!BW:BW,Potoki!$F:$F,$F87,Potoki!$G:$G,IF($G87="","",$G87)))</f>
        <v>0</v>
      </c>
      <c r="BX87" s="30">
        <f>IF(BX$5="",0,SUMIFS(Potoki!BX:BX,Potoki!$F:$F,$F87,Potoki!$G:$G,IF($G87="","",$G87)))</f>
        <v>0</v>
      </c>
      <c r="BY87" s="30">
        <f>IF(BY$5="",0,SUMIFS(Potoki!BY:BY,Potoki!$F:$F,$F87,Potoki!$G:$G,IF($G87="","",$G87)))</f>
        <v>0</v>
      </c>
      <c r="BZ87" s="30">
        <f>IF(BZ$5="",0,SUMIFS(Potoki!BZ:BZ,Potoki!$F:$F,$F87,Potoki!$G:$G,IF($G87="","",$G87)))</f>
        <v>0</v>
      </c>
      <c r="CA87" s="30">
        <f>IF(CA$5="",0,SUMIFS(Potoki!CA:CA,Potoki!$F:$F,$F87,Potoki!$G:$G,IF($G87="","",$G87)))</f>
        <v>0</v>
      </c>
      <c r="CB87" s="30">
        <f>IF(CB$5="",0,SUMIFS(Potoki!CB:CB,Potoki!$F:$F,$F87,Potoki!$G:$G,IF($G87="","",$G87)))</f>
        <v>0</v>
      </c>
      <c r="CC87" s="30">
        <f>IF(CC$5="",0,SUMIFS(Potoki!CC:CC,Potoki!$F:$F,$F87,Potoki!$G:$G,IF($G87="","",$G87)))</f>
        <v>0</v>
      </c>
      <c r="CD87" s="30">
        <f>IF(CD$5="",0,SUMIFS(Potoki!CD:CD,Potoki!$F:$F,$F87,Potoki!$G:$G,IF($G87="","",$G87)))</f>
        <v>0</v>
      </c>
      <c r="CE87" s="30">
        <f>IF(CE$5="",0,SUMIFS(Potoki!CE:CE,Potoki!$F:$F,$F87,Potoki!$G:$G,IF($G87="","",$G87)))</f>
        <v>0</v>
      </c>
      <c r="CF87" s="30">
        <f>IF(CF$5="",0,SUMIFS(Potoki!CF:CF,Potoki!$F:$F,$F87,Potoki!$G:$G,IF($G87="","",$G87)))</f>
        <v>0</v>
      </c>
      <c r="CG87" s="30">
        <f>IF(CG$5="",0,SUMIFS(Potoki!CG:CG,Potoki!$F:$F,$F87,Potoki!$G:$G,IF($G87="","",$G87)))</f>
        <v>0</v>
      </c>
      <c r="CH87" s="30">
        <f>IF(CH$5="",0,SUMIFS(Potoki!CH:CH,Potoki!$F:$F,$F87,Potoki!$G:$G,IF($G87="","",$G87)))</f>
        <v>0</v>
      </c>
      <c r="CI87" s="30">
        <f>IF(CI$5="",0,SUMIFS(Potoki!CI:CI,Potoki!$F:$F,$F87,Potoki!$G:$G,IF($G87="","",$G87)))</f>
        <v>0</v>
      </c>
      <c r="CJ87" s="30">
        <f>IF(CJ$5="",0,SUMIFS(Potoki!CJ:CJ,Potoki!$F:$F,$F87,Potoki!$G:$G,IF($G87="","",$G87)))</f>
        <v>0</v>
      </c>
      <c r="CK87" s="30">
        <f>IF(CK$5="",0,SUMIFS(Potoki!CK:CK,Potoki!$F:$F,$F87,Potoki!$G:$G,IF($G87="","",$G87)))</f>
        <v>0</v>
      </c>
      <c r="CL87" s="30">
        <f>IF(CL$5="",0,SUMIFS(Potoki!CL:CL,Potoki!$F:$F,$F87,Potoki!$G:$G,IF($G87="","",$G87)))</f>
        <v>0</v>
      </c>
      <c r="CM87" s="30">
        <f>IF(CM$5="",0,SUMIFS(Potoki!CM:CM,Potoki!$F:$F,$F87,Potoki!$G:$G,IF($G87="","",$G87)))</f>
        <v>0</v>
      </c>
      <c r="CN87" s="30">
        <f>IF(CN$5="",0,SUMIFS(Potoki!CN:CN,Potoki!$F:$F,$F87,Potoki!$G:$G,IF($G87="","",$G87)))</f>
        <v>0</v>
      </c>
      <c r="CO87" s="30">
        <f>IF(CO$5="",0,SUMIFS(Potoki!CO:CO,Potoki!$F:$F,$F87,Potoki!$G:$G,IF($G87="","",$G87)))</f>
        <v>0</v>
      </c>
      <c r="CP87" s="30">
        <f>IF(CP$5="",0,SUMIFS(Potoki!CP:CP,Potoki!$F:$F,$F87,Potoki!$G:$G,IF($G87="","",$G87)))</f>
        <v>0</v>
      </c>
      <c r="CQ87" s="30">
        <f>IF(CQ$5="",0,SUMIFS(Potoki!CQ:CQ,Potoki!$F:$F,$F87,Potoki!$G:$G,IF($G87="","",$G87)))</f>
        <v>0</v>
      </c>
      <c r="CR87" s="30">
        <f>IF(CR$5="",0,SUMIFS(Potoki!CR:CR,Potoki!$F:$F,$F87,Potoki!$G:$G,IF($G87="","",$G87)))</f>
        <v>0</v>
      </c>
      <c r="CS87" s="30">
        <f>IF(CS$5="",0,SUMIFS(Potoki!CS:CS,Potoki!$F:$F,$F87,Potoki!$G:$G,IF($G87="","",$G87)))</f>
        <v>0</v>
      </c>
      <c r="CT87" s="30">
        <f>IF(CT$5="",0,SUMIFS(Potoki!CT:CT,Potoki!$F:$F,$F87,Potoki!$G:$G,IF($G87="","",$G87)))</f>
        <v>0</v>
      </c>
    </row>
    <row r="88" spans="1:98" s="27" customFormat="1" ht="12" x14ac:dyDescent="0.25">
      <c r="A88" s="26">
        <f>ROW()</f>
        <v>88</v>
      </c>
      <c r="E88" s="24"/>
      <c r="F88" s="68" t="str">
        <f t="shared" si="236"/>
        <v>Поступление в пр-во ПФ</v>
      </c>
      <c r="G88" s="27" t="str">
        <f>BP!$F$29</f>
        <v>ЭлЭн</v>
      </c>
      <c r="M88" s="27" t="str">
        <f>Lists!$R$8</f>
        <v>руб.</v>
      </c>
      <c r="P88" s="30"/>
      <c r="R88" s="24"/>
      <c r="S88" s="30"/>
      <c r="V88" s="87"/>
      <c r="W88" s="29">
        <f ca="1">SUM(INDIRECT(ADDRESS(ROW(),SUMIFS($1:$1,$5:$5,1))):INDIRECT(ADDRESS(ROW(),SUMIFS($1:$1,$5:$5,MAX($5:$5)))))</f>
        <v>1293106.9321964632</v>
      </c>
      <c r="Z88" s="30">
        <f ca="1">IF(Z$5="",0,SUMIFS(Potoki!Z:Z,Potoki!$F:$F,$F88,Potoki!$G:$G,IF($G88="","",$G88)))</f>
        <v>0</v>
      </c>
      <c r="AA88" s="30">
        <f ca="1">IF(AA$5="",0,SUMIFS(Potoki!AA:AA,Potoki!$F:$F,$F88,Potoki!$G:$G,IF($G88="","",$G88)))</f>
        <v>12879.999999999998</v>
      </c>
      <c r="AB88" s="30">
        <f ca="1">IF(AB$5="",0,SUMIFS(Potoki!AB:AB,Potoki!$F:$F,$F88,Potoki!$G:$G,IF($G88="","",$G88)))</f>
        <v>13266.4</v>
      </c>
      <c r="AC88" s="30">
        <f ca="1">IF(AC$5="",0,SUMIFS(Potoki!AC:AC,Potoki!$F:$F,$F88,Potoki!$G:$G,IF($G88="","",$G88)))</f>
        <v>13664.392</v>
      </c>
      <c r="AD88" s="30">
        <f ca="1">IF(AD$5="",0,SUMIFS(Potoki!AD:AD,Potoki!$F:$F,$F88,Potoki!$G:$G,IF($G88="","",$G88)))</f>
        <v>14074.323759999999</v>
      </c>
      <c r="AE88" s="30">
        <f ca="1">IF(AE$5="",0,SUMIFS(Potoki!AE:AE,Potoki!$F:$F,$F88,Potoki!$G:$G,IF($G88="","",$G88)))</f>
        <v>14496.5534728</v>
      </c>
      <c r="AF88" s="30">
        <f ca="1">IF(AF$5="",0,SUMIFS(Potoki!AF:AF,Potoki!$F:$F,$F88,Potoki!$G:$G,IF($G88="","",$G88)))</f>
        <v>14931.450076984001</v>
      </c>
      <c r="AG88" s="30">
        <f ca="1">IF(AG$5="",0,SUMIFS(Potoki!AG:AG,Potoki!$F:$F,$F88,Potoki!$G:$G,IF($G88="","",$G88)))</f>
        <v>15379.393579293521</v>
      </c>
      <c r="AH88" s="30">
        <f ca="1">IF(AH$5="",0,SUMIFS(Potoki!AH:AH,Potoki!$F:$F,$F88,Potoki!$G:$G,IF($G88="","",$G88)))</f>
        <v>15840.775386672327</v>
      </c>
      <c r="AI88" s="30">
        <f ca="1">IF(AI$5="",0,SUMIFS(Potoki!AI:AI,Potoki!$F:$F,$F88,Potoki!$G:$G,IF($G88="","",$G88)))</f>
        <v>16315.998648272496</v>
      </c>
      <c r="AJ88" s="30">
        <f ca="1">IF(AJ$5="",0,SUMIFS(Potoki!AJ:AJ,Potoki!$F:$F,$F88,Potoki!$G:$G,IF($G88="","",$G88)))</f>
        <v>16805.47860772067</v>
      </c>
      <c r="AK88" s="30">
        <f ca="1">IF(AK$5="",0,SUMIFS(Potoki!AK:AK,Potoki!$F:$F,$F88,Potoki!$G:$G,IF($G88="","",$G88)))</f>
        <v>17309.642965952291</v>
      </c>
      <c r="AL88" s="30">
        <f ca="1">IF(AL$5="",0,SUMIFS(Potoki!AL:AL,Potoki!$F:$F,$F88,Potoki!$G:$G,IF($G88="","",$G88)))</f>
        <v>17828.93225493086</v>
      </c>
      <c r="AM88" s="30">
        <f ca="1">IF(AM$5="",0,SUMIFS(Potoki!AM:AM,Potoki!$F:$F,$F88,Potoki!$G:$G,IF($G88="","",$G88)))</f>
        <v>18363.800222578786</v>
      </c>
      <c r="AN88" s="30">
        <f ca="1">IF(AN$5="",0,SUMIFS(Potoki!AN:AN,Potoki!$F:$F,$F88,Potoki!$G:$G,IF($G88="","",$G88)))</f>
        <v>18914.714229256151</v>
      </c>
      <c r="AO88" s="30">
        <f ca="1">IF(AO$5="",0,SUMIFS(Potoki!AO:AO,Potoki!$F:$F,$F88,Potoki!$G:$G,IF($G88="","",$G88)))</f>
        <v>19482.155656133837</v>
      </c>
      <c r="AP88" s="30">
        <f ca="1">IF(AP$5="",0,SUMIFS(Potoki!AP:AP,Potoki!$F:$F,$F88,Potoki!$G:$G,IF($G88="","",$G88)))</f>
        <v>20066.620325817854</v>
      </c>
      <c r="AQ88" s="30">
        <f ca="1">IF(AQ$5="",0,SUMIFS(Potoki!AQ:AQ,Potoki!$F:$F,$F88,Potoki!$G:$G,IF($G88="","",$G88)))</f>
        <v>20668.618935592389</v>
      </c>
      <c r="AR88" s="30">
        <f ca="1">IF(AR$5="",0,SUMIFS(Potoki!AR:AR,Potoki!$F:$F,$F88,Potoki!$G:$G,IF($G88="","",$G88)))</f>
        <v>21288.677503660161</v>
      </c>
      <c r="AS88" s="30">
        <f ca="1">IF(AS$5="",0,SUMIFS(Potoki!AS:AS,Potoki!$F:$F,$F88,Potoki!$G:$G,IF($G88="","",$G88)))</f>
        <v>21927.337828769967</v>
      </c>
      <c r="AT88" s="30">
        <f ca="1">IF(AT$5="",0,SUMIFS(Potoki!AT:AT,Potoki!$F:$F,$F88,Potoki!$G:$G,IF($G88="","",$G88)))</f>
        <v>22585.157963633068</v>
      </c>
      <c r="AU88" s="30">
        <f ca="1">IF(AU$5="",0,SUMIFS(Potoki!AU:AU,Potoki!$F:$F,$F88,Potoki!$G:$G,IF($G88="","",$G88)))</f>
        <v>23262.71270254206</v>
      </c>
      <c r="AV88" s="30">
        <f ca="1">IF(AV$5="",0,SUMIFS(Potoki!AV:AV,Potoki!$F:$F,$F88,Potoki!$G:$G,IF($G88="","",$G88)))</f>
        <v>23960.594083618322</v>
      </c>
      <c r="AW88" s="30">
        <f ca="1">IF(AW$5="",0,SUMIFS(Potoki!AW:AW,Potoki!$F:$F,$F88,Potoki!$G:$G,IF($G88="","",$G88)))</f>
        <v>24679.411906126872</v>
      </c>
      <c r="AX88" s="30">
        <f ca="1">IF(AX$5="",0,SUMIFS(Potoki!AX:AX,Potoki!$F:$F,$F88,Potoki!$G:$G,IF($G88="","",$G88)))</f>
        <v>25419.79426331068</v>
      </c>
      <c r="AY88" s="30">
        <f ca="1">IF(AY$5="",0,SUMIFS(Potoki!AY:AY,Potoki!$F:$F,$F88,Potoki!$G:$G,IF($G88="","",$G88)))</f>
        <v>26182.388091210003</v>
      </c>
      <c r="AZ88" s="30">
        <f ca="1">IF(AZ$5="",0,SUMIFS(Potoki!AZ:AZ,Potoki!$F:$F,$F88,Potoki!$G:$G,IF($G88="","",$G88)))</f>
        <v>26967.859733946301</v>
      </c>
      <c r="BA88" s="30">
        <f ca="1">IF(BA$5="",0,SUMIFS(Potoki!BA:BA,Potoki!$F:$F,$F88,Potoki!$G:$G,IF($G88="","",$G88)))</f>
        <v>27776.89552596469</v>
      </c>
      <c r="BB88" s="30">
        <f ca="1">IF(BB$5="",0,SUMIFS(Potoki!BB:BB,Potoki!$F:$F,$F88,Potoki!$G:$G,IF($G88="","",$G88)))</f>
        <v>28610.202391743631</v>
      </c>
      <c r="BC88" s="30">
        <f ca="1">IF(BC$5="",0,SUMIFS(Potoki!BC:BC,Potoki!$F:$F,$F88,Potoki!$G:$G,IF($G88="","",$G88)))</f>
        <v>29468.508463495942</v>
      </c>
      <c r="BD88" s="30">
        <f ca="1">IF(BD$5="",0,SUMIFS(Potoki!BD:BD,Potoki!$F:$F,$F88,Potoki!$G:$G,IF($G88="","",$G88)))</f>
        <v>30352.563717400819</v>
      </c>
      <c r="BE88" s="30">
        <f ca="1">IF(BE$5="",0,SUMIFS(Potoki!BE:BE,Potoki!$F:$F,$F88,Potoki!$G:$G,IF($G88="","",$G88)))</f>
        <v>31263.140628922843</v>
      </c>
      <c r="BF88" s="30">
        <f ca="1">IF(BF$5="",0,SUMIFS(Potoki!BF:BF,Potoki!$F:$F,$F88,Potoki!$G:$G,IF($G88="","",$G88)))</f>
        <v>32201.034847790532</v>
      </c>
      <c r="BG88" s="30">
        <f ca="1">IF(BG$5="",0,SUMIFS(Potoki!BG:BG,Potoki!$F:$F,$F88,Potoki!$G:$G,IF($G88="","",$G88)))</f>
        <v>33167.065893224251</v>
      </c>
      <c r="BH88" s="30">
        <f ca="1">IF(BH$5="",0,SUMIFS(Potoki!BH:BH,Potoki!$F:$F,$F88,Potoki!$G:$G,IF($G88="","",$G88)))</f>
        <v>34162.077870020978</v>
      </c>
      <c r="BI88" s="30">
        <f ca="1">IF(BI$5="",0,SUMIFS(Potoki!BI:BI,Potoki!$F:$F,$F88,Potoki!$G:$G,IF($G88="","",$G88)))</f>
        <v>35186.94020612161</v>
      </c>
      <c r="BJ88" s="30">
        <f ca="1">IF(BJ$5="",0,SUMIFS(Potoki!BJ:BJ,Potoki!$F:$F,$F88,Potoki!$G:$G,IF($G88="","",$G88)))</f>
        <v>36242.548412305259</v>
      </c>
      <c r="BK88" s="30">
        <f ca="1">IF(BK$5="",0,SUMIFS(Potoki!BK:BK,Potoki!$F:$F,$F88,Potoki!$G:$G,IF($G88="","",$G88)))</f>
        <v>37329.824864674418</v>
      </c>
      <c r="BL88" s="30">
        <f ca="1">IF(BL$5="",0,SUMIFS(Potoki!BL:BL,Potoki!$F:$F,$F88,Potoki!$G:$G,IF($G88="","",$G88)))</f>
        <v>38449.719610614651</v>
      </c>
      <c r="BM88" s="30">
        <f ca="1">IF(BM$5="",0,SUMIFS(Potoki!BM:BM,Potoki!$F:$F,$F88,Potoki!$G:$G,IF($G88="","",$G88)))</f>
        <v>39603.211198933088</v>
      </c>
      <c r="BN88" s="30">
        <f ca="1">IF(BN$5="",0,SUMIFS(Potoki!BN:BN,Potoki!$F:$F,$F88,Potoki!$G:$G,IF($G88="","",$G88)))</f>
        <v>40791.307534901083</v>
      </c>
      <c r="BO88" s="30">
        <f ca="1">IF(BO$5="",0,SUMIFS(Potoki!BO:BO,Potoki!$F:$F,$F88,Potoki!$G:$G,IF($G88="","",$G88)))</f>
        <v>42015.04676094812</v>
      </c>
      <c r="BP88" s="30">
        <f ca="1">IF(BP$5="",0,SUMIFS(Potoki!BP:BP,Potoki!$F:$F,$F88,Potoki!$G:$G,IF($G88="","",$G88)))</f>
        <v>43275.49816377656</v>
      </c>
      <c r="BQ88" s="30">
        <f ca="1">IF(BQ$5="",0,SUMIFS(Potoki!BQ:BQ,Potoki!$F:$F,$F88,Potoki!$G:$G,IF($G88="","",$G88)))</f>
        <v>44573.763108689862</v>
      </c>
      <c r="BR88" s="30">
        <f ca="1">IF(BR$5="",0,SUMIFS(Potoki!BR:BR,Potoki!$F:$F,$F88,Potoki!$G:$G,IF($G88="","",$G88)))</f>
        <v>45910.976001950556</v>
      </c>
      <c r="BS88" s="30">
        <f ca="1">IF(BS$5="",0,SUMIFS(Potoki!BS:BS,Potoki!$F:$F,$F88,Potoki!$G:$G,IF($G88="","",$G88)))</f>
        <v>47288.305282009082</v>
      </c>
      <c r="BT88" s="30">
        <f ca="1">IF(BT$5="",0,SUMIFS(Potoki!BT:BT,Potoki!$F:$F,$F88,Potoki!$G:$G,IF($G88="","",$G88)))</f>
        <v>48706.954440469352</v>
      </c>
      <c r="BU88" s="30">
        <f ca="1">IF(BU$5="",0,SUMIFS(Potoki!BU:BU,Potoki!$F:$F,$F88,Potoki!$G:$G,IF($G88="","",$G88)))</f>
        <v>50168.163073683434</v>
      </c>
      <c r="BV88" s="30">
        <f>IF(BV$5="",0,SUMIFS(Potoki!BV:BV,Potoki!$F:$F,$F88,Potoki!$G:$G,IF($G88="","",$G88)))</f>
        <v>0</v>
      </c>
      <c r="BW88" s="30">
        <f>IF(BW$5="",0,SUMIFS(Potoki!BW:BW,Potoki!$F:$F,$F88,Potoki!$G:$G,IF($G88="","",$G88)))</f>
        <v>0</v>
      </c>
      <c r="BX88" s="30">
        <f>IF(BX$5="",0,SUMIFS(Potoki!BX:BX,Potoki!$F:$F,$F88,Potoki!$G:$G,IF($G88="","",$G88)))</f>
        <v>0</v>
      </c>
      <c r="BY88" s="30">
        <f>IF(BY$5="",0,SUMIFS(Potoki!BY:BY,Potoki!$F:$F,$F88,Potoki!$G:$G,IF($G88="","",$G88)))</f>
        <v>0</v>
      </c>
      <c r="BZ88" s="30">
        <f>IF(BZ$5="",0,SUMIFS(Potoki!BZ:BZ,Potoki!$F:$F,$F88,Potoki!$G:$G,IF($G88="","",$G88)))</f>
        <v>0</v>
      </c>
      <c r="CA88" s="30">
        <f>IF(CA$5="",0,SUMIFS(Potoki!CA:CA,Potoki!$F:$F,$F88,Potoki!$G:$G,IF($G88="","",$G88)))</f>
        <v>0</v>
      </c>
      <c r="CB88" s="30">
        <f>IF(CB$5="",0,SUMIFS(Potoki!CB:CB,Potoki!$F:$F,$F88,Potoki!$G:$G,IF($G88="","",$G88)))</f>
        <v>0</v>
      </c>
      <c r="CC88" s="30">
        <f>IF(CC$5="",0,SUMIFS(Potoki!CC:CC,Potoki!$F:$F,$F88,Potoki!$G:$G,IF($G88="","",$G88)))</f>
        <v>0</v>
      </c>
      <c r="CD88" s="30">
        <f>IF(CD$5="",0,SUMIFS(Potoki!CD:CD,Potoki!$F:$F,$F88,Potoki!$G:$G,IF($G88="","",$G88)))</f>
        <v>0</v>
      </c>
      <c r="CE88" s="30">
        <f>IF(CE$5="",0,SUMIFS(Potoki!CE:CE,Potoki!$F:$F,$F88,Potoki!$G:$G,IF($G88="","",$G88)))</f>
        <v>0</v>
      </c>
      <c r="CF88" s="30">
        <f>IF(CF$5="",0,SUMIFS(Potoki!CF:CF,Potoki!$F:$F,$F88,Potoki!$G:$G,IF($G88="","",$G88)))</f>
        <v>0</v>
      </c>
      <c r="CG88" s="30">
        <f>IF(CG$5="",0,SUMIFS(Potoki!CG:CG,Potoki!$F:$F,$F88,Potoki!$G:$G,IF($G88="","",$G88)))</f>
        <v>0</v>
      </c>
      <c r="CH88" s="30">
        <f>IF(CH$5="",0,SUMIFS(Potoki!CH:CH,Potoki!$F:$F,$F88,Potoki!$G:$G,IF($G88="","",$G88)))</f>
        <v>0</v>
      </c>
      <c r="CI88" s="30">
        <f>IF(CI$5="",0,SUMIFS(Potoki!CI:CI,Potoki!$F:$F,$F88,Potoki!$G:$G,IF($G88="","",$G88)))</f>
        <v>0</v>
      </c>
      <c r="CJ88" s="30">
        <f>IF(CJ$5="",0,SUMIFS(Potoki!CJ:CJ,Potoki!$F:$F,$F88,Potoki!$G:$G,IF($G88="","",$G88)))</f>
        <v>0</v>
      </c>
      <c r="CK88" s="30">
        <f>IF(CK$5="",0,SUMIFS(Potoki!CK:CK,Potoki!$F:$F,$F88,Potoki!$G:$G,IF($G88="","",$G88)))</f>
        <v>0</v>
      </c>
      <c r="CL88" s="30">
        <f>IF(CL$5="",0,SUMIFS(Potoki!CL:CL,Potoki!$F:$F,$F88,Potoki!$G:$G,IF($G88="","",$G88)))</f>
        <v>0</v>
      </c>
      <c r="CM88" s="30">
        <f>IF(CM$5="",0,SUMIFS(Potoki!CM:CM,Potoki!$F:$F,$F88,Potoki!$G:$G,IF($G88="","",$G88)))</f>
        <v>0</v>
      </c>
      <c r="CN88" s="30">
        <f>IF(CN$5="",0,SUMIFS(Potoki!CN:CN,Potoki!$F:$F,$F88,Potoki!$G:$G,IF($G88="","",$G88)))</f>
        <v>0</v>
      </c>
      <c r="CO88" s="30">
        <f>IF(CO$5="",0,SUMIFS(Potoki!CO:CO,Potoki!$F:$F,$F88,Potoki!$G:$G,IF($G88="","",$G88)))</f>
        <v>0</v>
      </c>
      <c r="CP88" s="30">
        <f>IF(CP$5="",0,SUMIFS(Potoki!CP:CP,Potoki!$F:$F,$F88,Potoki!$G:$G,IF($G88="","",$G88)))</f>
        <v>0</v>
      </c>
      <c r="CQ88" s="30">
        <f>IF(CQ$5="",0,SUMIFS(Potoki!CQ:CQ,Potoki!$F:$F,$F88,Potoki!$G:$G,IF($G88="","",$G88)))</f>
        <v>0</v>
      </c>
      <c r="CR88" s="30">
        <f>IF(CR$5="",0,SUMIFS(Potoki!CR:CR,Potoki!$F:$F,$F88,Potoki!$G:$G,IF($G88="","",$G88)))</f>
        <v>0</v>
      </c>
      <c r="CS88" s="30">
        <f>IF(CS$5="",0,SUMIFS(Potoki!CS:CS,Potoki!$F:$F,$F88,Potoki!$G:$G,IF($G88="","",$G88)))</f>
        <v>0</v>
      </c>
      <c r="CT88" s="30">
        <f>IF(CT$5="",0,SUMIFS(Potoki!CT:CT,Potoki!$F:$F,$F88,Potoki!$G:$G,IF($G88="","",$G88)))</f>
        <v>0</v>
      </c>
    </row>
    <row r="89" spans="1:98" s="2" customFormat="1" ht="10.199999999999999" x14ac:dyDescent="0.2">
      <c r="A89" s="11">
        <f>ROW()</f>
        <v>89</v>
      </c>
      <c r="E89" s="23" t="str">
        <f>Lists!$N$9</f>
        <v>пустая строка</v>
      </c>
      <c r="P89" s="3"/>
      <c r="R89" s="23"/>
      <c r="S89" s="3"/>
      <c r="V89" s="76">
        <f ca="1">W83-SUMIFS(Potoki!$W:$W,Potoki!$F:$F,$F84,Potoki!$G:$G,"")</f>
        <v>0</v>
      </c>
      <c r="W89" s="5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</row>
    <row r="90" spans="1:98" s="13" customFormat="1" x14ac:dyDescent="0.3">
      <c r="A90" s="12">
        <f>ROW()</f>
        <v>90</v>
      </c>
      <c r="E90" s="94"/>
      <c r="F90" s="13" t="str">
        <f>BP!$F$115</f>
        <v>Вн.пр-во</v>
      </c>
      <c r="M90" s="4" t="str">
        <f>Lists!$R$8</f>
        <v>руб.</v>
      </c>
      <c r="P90" s="10"/>
      <c r="R90" s="94"/>
      <c r="S90" s="10"/>
      <c r="V90" s="82">
        <f ca="1">W90-SUM(W91:W97)</f>
        <v>0</v>
      </c>
      <c r="W90" s="10">
        <f ca="1">SUM(INDIRECT(ADDRESS(ROW(),SUMIFS($1:$1,$5:$5,1))):INDIRECT(ADDRESS(ROW(),SUMIFS($1:$1,$5:$5,MAX($5:$5)))))</f>
        <v>167692421.33826259</v>
      </c>
      <c r="Z90" s="10">
        <f ca="1">IF(Z$5="",0,SUM(Z91:Z97))</f>
        <v>0</v>
      </c>
      <c r="AA90" s="10">
        <f ca="1">IF(AA$5="",0,SUM(AA91:AA97))</f>
        <v>0</v>
      </c>
      <c r="AB90" s="10">
        <f ca="1">IF(AB$5="",0,SUM(AB91:AB97))</f>
        <v>1218880</v>
      </c>
      <c r="AC90" s="10">
        <f ca="1">IF(AC$5="",0,SUM(AC91:AC97))</f>
        <v>1795446.4</v>
      </c>
      <c r="AD90" s="10">
        <f ca="1">IF(AD$5="",0,SUM(AD91:AD97))</f>
        <v>1849309.7920000001</v>
      </c>
      <c r="AE90" s="10">
        <f ca="1">IF(AE$5="",0,SUM(AE91:AE97))</f>
        <v>1904789.0857600002</v>
      </c>
      <c r="AF90" s="10">
        <f ca="1">IF(AF$5="",0,SUM(AF91:AF97))</f>
        <v>1961932.7583328004</v>
      </c>
      <c r="AG90" s="10">
        <f ca="1">IF(AG$5="",0,SUM(AG91:AG97))</f>
        <v>2020790.7410827843</v>
      </c>
      <c r="AH90" s="10">
        <f ca="1">IF(AH$5="",0,SUM(AH91:AH97))</f>
        <v>2081414.463315268</v>
      </c>
      <c r="AI90" s="10">
        <f ca="1">IF(AI$5="",0,SUM(AI91:AI97))</f>
        <v>2143856.8972147261</v>
      </c>
      <c r="AJ90" s="10">
        <f ca="1">IF(AJ$5="",0,SUM(AJ91:AJ97))</f>
        <v>2208172.6041311678</v>
      </c>
      <c r="AK90" s="10">
        <f ca="1">IF(AK$5="",0,SUM(AK91:AK97))</f>
        <v>2274417.7822551029</v>
      </c>
      <c r="AL90" s="10">
        <f ca="1">IF(AL$5="",0,SUM(AL91:AL97))</f>
        <v>2342650.3157227561</v>
      </c>
      <c r="AM90" s="10">
        <f ca="1">IF(AM$5="",0,SUM(AM91:AM97))</f>
        <v>2412929.8251944389</v>
      </c>
      <c r="AN90" s="10">
        <f ca="1">IF(AN$5="",0,SUM(AN91:AN97))</f>
        <v>2485317.7199502718</v>
      </c>
      <c r="AO90" s="10">
        <f ca="1">IF(AO$5="",0,SUM(AO91:AO97))</f>
        <v>2559877.2515487801</v>
      </c>
      <c r="AP90" s="10">
        <f ca="1">IF(AP$5="",0,SUM(AP91:AP97))</f>
        <v>2636673.5690952432</v>
      </c>
      <c r="AQ90" s="10">
        <f ca="1">IF(AQ$5="",0,SUM(AQ91:AQ97))</f>
        <v>2715773.7761681005</v>
      </c>
      <c r="AR90" s="10">
        <f ca="1">IF(AR$5="",0,SUM(AR91:AR97))</f>
        <v>2797246.9894531439</v>
      </c>
      <c r="AS90" s="10">
        <f ca="1">IF(AS$5="",0,SUM(AS91:AS97))</f>
        <v>2881164.3991367384</v>
      </c>
      <c r="AT90" s="10">
        <f ca="1">IF(AT$5="",0,SUM(AT91:AT97))</f>
        <v>2967599.3311108407</v>
      </c>
      <c r="AU90" s="10">
        <f ca="1">IF(AU$5="",0,SUM(AU91:AU97))</f>
        <v>3056627.3110441663</v>
      </c>
      <c r="AV90" s="10">
        <f ca="1">IF(AV$5="",0,SUM(AV91:AV97))</f>
        <v>3148326.130375491</v>
      </c>
      <c r="AW90" s="10">
        <f ca="1">IF(AW$5="",0,SUM(AW91:AW97))</f>
        <v>3242775.914286756</v>
      </c>
      <c r="AX90" s="10">
        <f ca="1">IF(AX$5="",0,SUM(AX91:AX97))</f>
        <v>3340059.1917153588</v>
      </c>
      <c r="AY90" s="10">
        <f ca="1">IF(AY$5="",0,SUM(AY91:AY97))</f>
        <v>3440260.9674668196</v>
      </c>
      <c r="AZ90" s="10">
        <f ca="1">IF(AZ$5="",0,SUM(AZ91:AZ97))</f>
        <v>3543468.7964908239</v>
      </c>
      <c r="BA90" s="10">
        <f ca="1">IF(BA$5="",0,SUM(BA91:BA97))</f>
        <v>3649772.8603855493</v>
      </c>
      <c r="BB90" s="10">
        <f ca="1">IF(BB$5="",0,SUM(BB91:BB97))</f>
        <v>3759266.0461971164</v>
      </c>
      <c r="BC90" s="10">
        <f ca="1">IF(BC$5="",0,SUM(BC91:BC97))</f>
        <v>3872044.0275830291</v>
      </c>
      <c r="BD90" s="10">
        <f ca="1">IF(BD$5="",0,SUM(BD91:BD97))</f>
        <v>3988205.3484105198</v>
      </c>
      <c r="BE90" s="10">
        <f ca="1">IF(BE$5="",0,SUM(BE91:BE97))</f>
        <v>4107851.5088628349</v>
      </c>
      <c r="BF90" s="10">
        <f ca="1">IF(BF$5="",0,SUM(BF91:BF97))</f>
        <v>4231087.0541287204</v>
      </c>
      <c r="BG90" s="10">
        <f ca="1">IF(BG$5="",0,SUM(BG91:BG97))</f>
        <v>4358019.6657525823</v>
      </c>
      <c r="BH90" s="10">
        <f ca="1">IF(BH$5="",0,SUM(BH91:BH97))</f>
        <v>4488760.2557251612</v>
      </c>
      <c r="BI90" s="10">
        <f ca="1">IF(BI$5="",0,SUM(BI91:BI97))</f>
        <v>4623423.0633969149</v>
      </c>
      <c r="BJ90" s="10">
        <f ca="1">IF(BJ$5="",0,SUM(BJ91:BJ97))</f>
        <v>4762125.7552988231</v>
      </c>
      <c r="BK90" s="10">
        <f ca="1">IF(BK$5="",0,SUM(BK91:BK97))</f>
        <v>4904989.5279577877</v>
      </c>
      <c r="BL90" s="10">
        <f ca="1">IF(BL$5="",0,SUM(BL91:BL97))</f>
        <v>5052139.2137965215</v>
      </c>
      <c r="BM90" s="10">
        <f ca="1">IF(BM$5="",0,SUM(BM91:BM97))</f>
        <v>5203703.3902104171</v>
      </c>
      <c r="BN90" s="10">
        <f ca="1">IF(BN$5="",0,SUM(BN91:BN97))</f>
        <v>5359814.491916731</v>
      </c>
      <c r="BO90" s="10">
        <f ca="1">IF(BO$5="",0,SUM(BO91:BO97))</f>
        <v>5520608.9266742328</v>
      </c>
      <c r="BP90" s="10">
        <f ca="1">IF(BP$5="",0,SUM(BP91:BP97))</f>
        <v>5686227.1944744596</v>
      </c>
      <c r="BQ90" s="10">
        <f ca="1">IF(BQ$5="",0,SUM(BQ91:BQ97))</f>
        <v>5856814.0103086932</v>
      </c>
      <c r="BR90" s="10">
        <f ca="1">IF(BR$5="",0,SUM(BR91:BR97))</f>
        <v>6032518.4306179546</v>
      </c>
      <c r="BS90" s="10">
        <f ca="1">IF(BS$5="",0,SUM(BS91:BS97))</f>
        <v>6213493.9835364921</v>
      </c>
      <c r="BT90" s="10">
        <f ca="1">IF(BT$5="",0,SUM(BT91:BT97))</f>
        <v>6399898.8030425878</v>
      </c>
      <c r="BU90" s="10">
        <f ca="1">IF(BU$5="",0,SUM(BU91:BU97))</f>
        <v>6591895.7671338655</v>
      </c>
      <c r="BV90" s="10">
        <f>IF(BV$5="",0,SUM(BV91:BV97))</f>
        <v>0</v>
      </c>
      <c r="BW90" s="10">
        <f>IF(BW$5="",0,SUM(BW91:BW97))</f>
        <v>0</v>
      </c>
      <c r="BX90" s="10">
        <f>IF(BX$5="",0,SUM(BX91:BX97))</f>
        <v>0</v>
      </c>
      <c r="BY90" s="10">
        <f>IF(BY$5="",0,SUM(BY91:BY97))</f>
        <v>0</v>
      </c>
      <c r="BZ90" s="10">
        <f>IF(BZ$5="",0,SUM(BZ91:BZ97))</f>
        <v>0</v>
      </c>
      <c r="CA90" s="10">
        <f>IF(CA$5="",0,SUM(CA91:CA97))</f>
        <v>0</v>
      </c>
      <c r="CB90" s="10">
        <f>IF(CB$5="",0,SUM(CB91:CB97))</f>
        <v>0</v>
      </c>
      <c r="CC90" s="10">
        <f>IF(CC$5="",0,SUM(CC91:CC97))</f>
        <v>0</v>
      </c>
      <c r="CD90" s="10">
        <f>IF(CD$5="",0,SUM(CD91:CD97))</f>
        <v>0</v>
      </c>
      <c r="CE90" s="10">
        <f>IF(CE$5="",0,SUM(CE91:CE97))</f>
        <v>0</v>
      </c>
      <c r="CF90" s="10">
        <f>IF(CF$5="",0,SUM(CF91:CF97))</f>
        <v>0</v>
      </c>
      <c r="CG90" s="10">
        <f>IF(CG$5="",0,SUM(CG91:CG97))</f>
        <v>0</v>
      </c>
      <c r="CH90" s="10">
        <f>IF(CH$5="",0,SUM(CH91:CH97))</f>
        <v>0</v>
      </c>
      <c r="CI90" s="10">
        <f>IF(CI$5="",0,SUM(CI91:CI97))</f>
        <v>0</v>
      </c>
      <c r="CJ90" s="10">
        <f>IF(CJ$5="",0,SUM(CJ91:CJ97))</f>
        <v>0</v>
      </c>
      <c r="CK90" s="10">
        <f>IF(CK$5="",0,SUM(CK91:CK97))</f>
        <v>0</v>
      </c>
      <c r="CL90" s="10">
        <f>IF(CL$5="",0,SUM(CL91:CL97))</f>
        <v>0</v>
      </c>
      <c r="CM90" s="10">
        <f>IF(CM$5="",0,SUM(CM91:CM97))</f>
        <v>0</v>
      </c>
      <c r="CN90" s="10">
        <f>IF(CN$5="",0,SUM(CN91:CN97))</f>
        <v>0</v>
      </c>
      <c r="CO90" s="10">
        <f>IF(CO$5="",0,SUM(CO91:CO97))</f>
        <v>0</v>
      </c>
      <c r="CP90" s="10">
        <f>IF(CP$5="",0,SUM(CP91:CP97))</f>
        <v>0</v>
      </c>
      <c r="CQ90" s="10">
        <f>IF(CQ$5="",0,SUM(CQ91:CQ97))</f>
        <v>0</v>
      </c>
      <c r="CR90" s="10">
        <f>IF(CR$5="",0,SUM(CR91:CR97))</f>
        <v>0</v>
      </c>
      <c r="CS90" s="10">
        <f>IF(CS$5="",0,SUM(CS91:CS97))</f>
        <v>0</v>
      </c>
      <c r="CT90" s="10">
        <f>IF(CT$5="",0,SUM(CT91:CT97))</f>
        <v>0</v>
      </c>
    </row>
    <row r="91" spans="1:98" s="27" customFormat="1" ht="12" x14ac:dyDescent="0.25">
      <c r="A91" s="26">
        <f>ROW()</f>
        <v>91</v>
      </c>
      <c r="E91" s="24"/>
      <c r="F91" s="68" t="str">
        <f>$F$90</f>
        <v>Вн.пр-во</v>
      </c>
      <c r="G91" s="27" t="str">
        <f>BP!$F$21</f>
        <v>Основа</v>
      </c>
      <c r="M91" s="27" t="str">
        <f>Lists!$R$8</f>
        <v>руб.</v>
      </c>
      <c r="P91" s="30"/>
      <c r="R91" s="24"/>
      <c r="S91" s="30"/>
      <c r="V91" s="87"/>
      <c r="W91" s="29">
        <f ca="1">SUM(INDIRECT(ADDRESS(ROW(),SUMIFS($1:$1,$5:$5,1))):INDIRECT(ADDRESS(ROW(),SUMIFS($1:$1,$5:$5,MAX($5:$5)))))</f>
        <v>40530612.036612391</v>
      </c>
      <c r="Z91" s="30">
        <f ca="1">IF(Z$5="",0,SUMIFS(Potoki!Z:Z,Potoki!$F:$F,$F91,Potoki!$G:$G,IF($G91="","",$G91)))</f>
        <v>0</v>
      </c>
      <c r="AA91" s="30">
        <f ca="1">IF(AA$5="",0,SUMIFS(Potoki!AA:AA,Potoki!$F:$F,$F91,Potoki!$G:$G,IF($G91="","",$G91)))</f>
        <v>0</v>
      </c>
      <c r="AB91" s="30">
        <f ca="1">IF(AB$5="",0,SUMIFS(Potoki!AB:AB,Potoki!$F:$F,$F91,Potoki!$G:$G,IF($G91="","",$G91)))</f>
        <v>420000</v>
      </c>
      <c r="AC91" s="30">
        <f ca="1">IF(AC$5="",0,SUMIFS(Potoki!AC:AC,Potoki!$F:$F,$F91,Potoki!$G:$G,IF($G91="","",$G91)))</f>
        <v>432600</v>
      </c>
      <c r="AD91" s="30">
        <f ca="1">IF(AD$5="",0,SUMIFS(Potoki!AD:AD,Potoki!$F:$F,$F91,Potoki!$G:$G,IF($G91="","",$G91)))</f>
        <v>445578.00000000006</v>
      </c>
      <c r="AE91" s="30">
        <f ca="1">IF(AE$5="",0,SUMIFS(Potoki!AE:AE,Potoki!$F:$F,$F91,Potoki!$G:$G,IF($G91="","",$G91)))</f>
        <v>458945.34</v>
      </c>
      <c r="AF91" s="30">
        <f ca="1">IF(AF$5="",0,SUMIFS(Potoki!AF:AF,Potoki!$F:$F,$F91,Potoki!$G:$G,IF($G91="","",$G91)))</f>
        <v>472713.70020000002</v>
      </c>
      <c r="AG91" s="30">
        <f ca="1">IF(AG$5="",0,SUMIFS(Potoki!AG:AG,Potoki!$F:$F,$F91,Potoki!$G:$G,IF($G91="","",$G91)))</f>
        <v>486895.11120600009</v>
      </c>
      <c r="AH91" s="30">
        <f ca="1">IF(AH$5="",0,SUMIFS(Potoki!AH:AH,Potoki!$F:$F,$F91,Potoki!$G:$G,IF($G91="","",$G91)))</f>
        <v>501501.96454218007</v>
      </c>
      <c r="AI91" s="30">
        <f ca="1">IF(AI$5="",0,SUMIFS(Potoki!AI:AI,Potoki!$F:$F,$F91,Potoki!$G:$G,IF($G91="","",$G91)))</f>
        <v>516547.02347844548</v>
      </c>
      <c r="AJ91" s="30">
        <f ca="1">IF(AJ$5="",0,SUMIFS(Potoki!AJ:AJ,Potoki!$F:$F,$F91,Potoki!$G:$G,IF($G91="","",$G91)))</f>
        <v>532043.43418279884</v>
      </c>
      <c r="AK91" s="30">
        <f ca="1">IF(AK$5="",0,SUMIFS(Potoki!AK:AK,Potoki!$F:$F,$F91,Potoki!$G:$G,IF($G91="","",$G91)))</f>
        <v>548004.73720828281</v>
      </c>
      <c r="AL91" s="30">
        <f ca="1">IF(AL$5="",0,SUMIFS(Potoki!AL:AL,Potoki!$F:$F,$F91,Potoki!$G:$G,IF($G91="","",$G91)))</f>
        <v>564444.8793245313</v>
      </c>
      <c r="AM91" s="30">
        <f ca="1">IF(AM$5="",0,SUMIFS(Potoki!AM:AM,Potoki!$F:$F,$F91,Potoki!$G:$G,IF($G91="","",$G91)))</f>
        <v>581378.22570426727</v>
      </c>
      <c r="AN91" s="30">
        <f ca="1">IF(AN$5="",0,SUMIFS(Potoki!AN:AN,Potoki!$F:$F,$F91,Potoki!$G:$G,IF($G91="","",$G91)))</f>
        <v>598819.57247539528</v>
      </c>
      <c r="AO91" s="30">
        <f ca="1">IF(AO$5="",0,SUMIFS(Potoki!AO:AO,Potoki!$F:$F,$F91,Potoki!$G:$G,IF($G91="","",$G91)))</f>
        <v>616784.15964965709</v>
      </c>
      <c r="AP91" s="30">
        <f ca="1">IF(AP$5="",0,SUMIFS(Potoki!AP:AP,Potoki!$F:$F,$F91,Potoki!$G:$G,IF($G91="","",$G91)))</f>
        <v>635287.68443914689</v>
      </c>
      <c r="AQ91" s="30">
        <f ca="1">IF(AQ$5="",0,SUMIFS(Potoki!AQ:AQ,Potoki!$F:$F,$F91,Potoki!$G:$G,IF($G91="","",$G91)))</f>
        <v>654346.31497232139</v>
      </c>
      <c r="AR91" s="30">
        <f ca="1">IF(AR$5="",0,SUMIFS(Potoki!AR:AR,Potoki!$F:$F,$F91,Potoki!$G:$G,IF($G91="","",$G91)))</f>
        <v>673976.70442149101</v>
      </c>
      <c r="AS91" s="30">
        <f ca="1">IF(AS$5="",0,SUMIFS(Potoki!AS:AS,Potoki!$F:$F,$F91,Potoki!$G:$G,IF($G91="","",$G91)))</f>
        <v>694196.00555413577</v>
      </c>
      <c r="AT91" s="30">
        <f ca="1">IF(AT$5="",0,SUMIFS(Potoki!AT:AT,Potoki!$F:$F,$F91,Potoki!$G:$G,IF($G91="","",$G91)))</f>
        <v>715021.88572075986</v>
      </c>
      <c r="AU91" s="30">
        <f ca="1">IF(AU$5="",0,SUMIFS(Potoki!AU:AU,Potoki!$F:$F,$F91,Potoki!$G:$G,IF($G91="","",$G91)))</f>
        <v>736472.54229238268</v>
      </c>
      <c r="AV91" s="30">
        <f ca="1">IF(AV$5="",0,SUMIFS(Potoki!AV:AV,Potoki!$F:$F,$F91,Potoki!$G:$G,IF($G91="","",$G91)))</f>
        <v>758566.71856115421</v>
      </c>
      <c r="AW91" s="30">
        <f ca="1">IF(AW$5="",0,SUMIFS(Potoki!AW:AW,Potoki!$F:$F,$F91,Potoki!$G:$G,IF($G91="","",$G91)))</f>
        <v>781323.72011798876</v>
      </c>
      <c r="AX91" s="30">
        <f ca="1">IF(AX$5="",0,SUMIFS(Potoki!AX:AX,Potoki!$F:$F,$F91,Potoki!$G:$G,IF($G91="","",$G91)))</f>
        <v>804763.43172152853</v>
      </c>
      <c r="AY91" s="30">
        <f ca="1">IF(AY$5="",0,SUMIFS(Potoki!AY:AY,Potoki!$F:$F,$F91,Potoki!$G:$G,IF($G91="","",$G91)))</f>
        <v>828906.33467317442</v>
      </c>
      <c r="AZ91" s="30">
        <f ca="1">IF(AZ$5="",0,SUMIFS(Potoki!AZ:AZ,Potoki!$F:$F,$F91,Potoki!$G:$G,IF($G91="","",$G91)))</f>
        <v>853773.52471336967</v>
      </c>
      <c r="BA91" s="30">
        <f ca="1">IF(BA$5="",0,SUMIFS(Potoki!BA:BA,Potoki!$F:$F,$F91,Potoki!$G:$G,IF($G91="","",$G91)))</f>
        <v>879386.73045477085</v>
      </c>
      <c r="BB91" s="30">
        <f ca="1">IF(BB$5="",0,SUMIFS(Potoki!BB:BB,Potoki!$F:$F,$F91,Potoki!$G:$G,IF($G91="","",$G91)))</f>
        <v>905768.33236841392</v>
      </c>
      <c r="BC91" s="30">
        <f ca="1">IF(BC$5="",0,SUMIFS(Potoki!BC:BC,Potoki!$F:$F,$F91,Potoki!$G:$G,IF($G91="","",$G91)))</f>
        <v>932941.38233946625</v>
      </c>
      <c r="BD91" s="30">
        <f ca="1">IF(BD$5="",0,SUMIFS(Potoki!BD:BD,Potoki!$F:$F,$F91,Potoki!$G:$G,IF($G91="","",$G91)))</f>
        <v>960929.62380965031</v>
      </c>
      <c r="BE91" s="30">
        <f ca="1">IF(BE$5="",0,SUMIFS(Potoki!BE:BE,Potoki!$F:$F,$F91,Potoki!$G:$G,IF($G91="","",$G91)))</f>
        <v>989757.51252393983</v>
      </c>
      <c r="BF91" s="30">
        <f ca="1">IF(BF$5="",0,SUMIFS(Potoki!BF:BF,Potoki!$F:$F,$F91,Potoki!$G:$G,IF($G91="","",$G91)))</f>
        <v>1019450.237899658</v>
      </c>
      <c r="BG91" s="30">
        <f ca="1">IF(BG$5="",0,SUMIFS(Potoki!BG:BG,Potoki!$F:$F,$F91,Potoki!$G:$G,IF($G91="","",$G91)))</f>
        <v>1050033.7450366479</v>
      </c>
      <c r="BH91" s="30">
        <f ca="1">IF(BH$5="",0,SUMIFS(Potoki!BH:BH,Potoki!$F:$F,$F91,Potoki!$G:$G,IF($G91="","",$G91)))</f>
        <v>1081534.7573877473</v>
      </c>
      <c r="BI91" s="30">
        <f ca="1">IF(BI$5="",0,SUMIFS(Potoki!BI:BI,Potoki!$F:$F,$F91,Potoki!$G:$G,IF($G91="","",$G91)))</f>
        <v>1113980.8001093797</v>
      </c>
      <c r="BJ91" s="30">
        <f ca="1">IF(BJ$5="",0,SUMIFS(Potoki!BJ:BJ,Potoki!$F:$F,$F91,Potoki!$G:$G,IF($G91="","",$G91)))</f>
        <v>1147400.2241126611</v>
      </c>
      <c r="BK91" s="30">
        <f ca="1">IF(BK$5="",0,SUMIFS(Potoki!BK:BK,Potoki!$F:$F,$F91,Potoki!$G:$G,IF($G91="","",$G91)))</f>
        <v>1181822.230836041</v>
      </c>
      <c r="BL91" s="30">
        <f ca="1">IF(BL$5="",0,SUMIFS(Potoki!BL:BL,Potoki!$F:$F,$F91,Potoki!$G:$G,IF($G91="","",$G91)))</f>
        <v>1217276.8977611223</v>
      </c>
      <c r="BM91" s="30">
        <f ca="1">IF(BM$5="",0,SUMIFS(Potoki!BM:BM,Potoki!$F:$F,$F91,Potoki!$G:$G,IF($G91="","",$G91)))</f>
        <v>1253795.2046939561</v>
      </c>
      <c r="BN91" s="30">
        <f ca="1">IF(BN$5="",0,SUMIFS(Potoki!BN:BN,Potoki!$F:$F,$F91,Potoki!$G:$G,IF($G91="","",$G91)))</f>
        <v>1291409.0608347747</v>
      </c>
      <c r="BO91" s="30">
        <f ca="1">IF(BO$5="",0,SUMIFS(Potoki!BO:BO,Potoki!$F:$F,$F91,Potoki!$G:$G,IF($G91="","",$G91)))</f>
        <v>1330151.332659818</v>
      </c>
      <c r="BP91" s="30">
        <f ca="1">IF(BP$5="",0,SUMIFS(Potoki!BP:BP,Potoki!$F:$F,$F91,Potoki!$G:$G,IF($G91="","",$G91)))</f>
        <v>1370055.8726396128</v>
      </c>
      <c r="BQ91" s="30">
        <f ca="1">IF(BQ$5="",0,SUMIFS(Potoki!BQ:BQ,Potoki!$F:$F,$F91,Potoki!$G:$G,IF($G91="","",$G91)))</f>
        <v>1411157.5488188011</v>
      </c>
      <c r="BR91" s="30">
        <f ca="1">IF(BR$5="",0,SUMIFS(Potoki!BR:BR,Potoki!$F:$F,$F91,Potoki!$G:$G,IF($G91="","",$G91)))</f>
        <v>1453492.275283365</v>
      </c>
      <c r="BS91" s="30">
        <f ca="1">IF(BS$5="",0,SUMIFS(Potoki!BS:BS,Potoki!$F:$F,$F91,Potoki!$G:$G,IF($G91="","",$G91)))</f>
        <v>1497097.0435418661</v>
      </c>
      <c r="BT91" s="30">
        <f ca="1">IF(BT$5="",0,SUMIFS(Potoki!BT:BT,Potoki!$F:$F,$F91,Potoki!$G:$G,IF($G91="","",$G91)))</f>
        <v>1542009.9548481223</v>
      </c>
      <c r="BU91" s="30">
        <f ca="1">IF(BU$5="",0,SUMIFS(Potoki!BU:BU,Potoki!$F:$F,$F91,Potoki!$G:$G,IF($G91="","",$G91)))</f>
        <v>1588270.2534935661</v>
      </c>
      <c r="BV91" s="30">
        <f>IF(BV$5="",0,SUMIFS(Potoki!BV:BV,Potoki!$F:$F,$F91,Potoki!$G:$G,IF($G91="","",$G91)))</f>
        <v>0</v>
      </c>
      <c r="BW91" s="30">
        <f>IF(BW$5="",0,SUMIFS(Potoki!BW:BW,Potoki!$F:$F,$F91,Potoki!$G:$G,IF($G91="","",$G91)))</f>
        <v>0</v>
      </c>
      <c r="BX91" s="30">
        <f>IF(BX$5="",0,SUMIFS(Potoki!BX:BX,Potoki!$F:$F,$F91,Potoki!$G:$G,IF($G91="","",$G91)))</f>
        <v>0</v>
      </c>
      <c r="BY91" s="30">
        <f>IF(BY$5="",0,SUMIFS(Potoki!BY:BY,Potoki!$F:$F,$F91,Potoki!$G:$G,IF($G91="","",$G91)))</f>
        <v>0</v>
      </c>
      <c r="BZ91" s="30">
        <f>IF(BZ$5="",0,SUMIFS(Potoki!BZ:BZ,Potoki!$F:$F,$F91,Potoki!$G:$G,IF($G91="","",$G91)))</f>
        <v>0</v>
      </c>
      <c r="CA91" s="30">
        <f>IF(CA$5="",0,SUMIFS(Potoki!CA:CA,Potoki!$F:$F,$F91,Potoki!$G:$G,IF($G91="","",$G91)))</f>
        <v>0</v>
      </c>
      <c r="CB91" s="30">
        <f>IF(CB$5="",0,SUMIFS(Potoki!CB:CB,Potoki!$F:$F,$F91,Potoki!$G:$G,IF($G91="","",$G91)))</f>
        <v>0</v>
      </c>
      <c r="CC91" s="30">
        <f>IF(CC$5="",0,SUMIFS(Potoki!CC:CC,Potoki!$F:$F,$F91,Potoki!$G:$G,IF($G91="","",$G91)))</f>
        <v>0</v>
      </c>
      <c r="CD91" s="30">
        <f>IF(CD$5="",0,SUMIFS(Potoki!CD:CD,Potoki!$F:$F,$F91,Potoki!$G:$G,IF($G91="","",$G91)))</f>
        <v>0</v>
      </c>
      <c r="CE91" s="30">
        <f>IF(CE$5="",0,SUMIFS(Potoki!CE:CE,Potoki!$F:$F,$F91,Potoki!$G:$G,IF($G91="","",$G91)))</f>
        <v>0</v>
      </c>
      <c r="CF91" s="30">
        <f>IF(CF$5="",0,SUMIFS(Potoki!CF:CF,Potoki!$F:$F,$F91,Potoki!$G:$G,IF($G91="","",$G91)))</f>
        <v>0</v>
      </c>
      <c r="CG91" s="30">
        <f>IF(CG$5="",0,SUMIFS(Potoki!CG:CG,Potoki!$F:$F,$F91,Potoki!$G:$G,IF($G91="","",$G91)))</f>
        <v>0</v>
      </c>
      <c r="CH91" s="30">
        <f>IF(CH$5="",0,SUMIFS(Potoki!CH:CH,Potoki!$F:$F,$F91,Potoki!$G:$G,IF($G91="","",$G91)))</f>
        <v>0</v>
      </c>
      <c r="CI91" s="30">
        <f>IF(CI$5="",0,SUMIFS(Potoki!CI:CI,Potoki!$F:$F,$F91,Potoki!$G:$G,IF($G91="","",$G91)))</f>
        <v>0</v>
      </c>
      <c r="CJ91" s="30">
        <f>IF(CJ$5="",0,SUMIFS(Potoki!CJ:CJ,Potoki!$F:$F,$F91,Potoki!$G:$G,IF($G91="","",$G91)))</f>
        <v>0</v>
      </c>
      <c r="CK91" s="30">
        <f>IF(CK$5="",0,SUMIFS(Potoki!CK:CK,Potoki!$F:$F,$F91,Potoki!$G:$G,IF($G91="","",$G91)))</f>
        <v>0</v>
      </c>
      <c r="CL91" s="30">
        <f>IF(CL$5="",0,SUMIFS(Potoki!CL:CL,Potoki!$F:$F,$F91,Potoki!$G:$G,IF($G91="","",$G91)))</f>
        <v>0</v>
      </c>
      <c r="CM91" s="30">
        <f>IF(CM$5="",0,SUMIFS(Potoki!CM:CM,Potoki!$F:$F,$F91,Potoki!$G:$G,IF($G91="","",$G91)))</f>
        <v>0</v>
      </c>
      <c r="CN91" s="30">
        <f>IF(CN$5="",0,SUMIFS(Potoki!CN:CN,Potoki!$F:$F,$F91,Potoki!$G:$G,IF($G91="","",$G91)))</f>
        <v>0</v>
      </c>
      <c r="CO91" s="30">
        <f>IF(CO$5="",0,SUMIFS(Potoki!CO:CO,Potoki!$F:$F,$F91,Potoki!$G:$G,IF($G91="","",$G91)))</f>
        <v>0</v>
      </c>
      <c r="CP91" s="30">
        <f>IF(CP$5="",0,SUMIFS(Potoki!CP:CP,Potoki!$F:$F,$F91,Potoki!$G:$G,IF($G91="","",$G91)))</f>
        <v>0</v>
      </c>
      <c r="CQ91" s="30">
        <f>IF(CQ$5="",0,SUMIFS(Potoki!CQ:CQ,Potoki!$F:$F,$F91,Potoki!$G:$G,IF($G91="","",$G91)))</f>
        <v>0</v>
      </c>
      <c r="CR91" s="30">
        <f>IF(CR$5="",0,SUMIFS(Potoki!CR:CR,Potoki!$F:$F,$F91,Potoki!$G:$G,IF($G91="","",$G91)))</f>
        <v>0</v>
      </c>
      <c r="CS91" s="30">
        <f>IF(CS$5="",0,SUMIFS(Potoki!CS:CS,Potoki!$F:$F,$F91,Potoki!$G:$G,IF($G91="","",$G91)))</f>
        <v>0</v>
      </c>
      <c r="CT91" s="30">
        <f>IF(CT$5="",0,SUMIFS(Potoki!CT:CT,Potoki!$F:$F,$F91,Potoki!$G:$G,IF($G91="","",$G91)))</f>
        <v>0</v>
      </c>
    </row>
    <row r="92" spans="1:98" s="27" customFormat="1" ht="12" x14ac:dyDescent="0.25">
      <c r="A92" s="26">
        <f>ROW()</f>
        <v>92</v>
      </c>
      <c r="E92" s="24"/>
      <c r="F92" s="68" t="str">
        <f t="shared" ref="F92:F96" si="237">$F$90</f>
        <v>Вн.пр-во</v>
      </c>
      <c r="G92" s="27" t="str">
        <f>BP!$F$22</f>
        <v>Сырье</v>
      </c>
      <c r="H92" s="69"/>
      <c r="I92" s="69"/>
      <c r="J92" s="69"/>
      <c r="K92" s="69"/>
      <c r="L92" s="69"/>
      <c r="M92" s="27" t="str">
        <f>Lists!$R$8</f>
        <v>руб.</v>
      </c>
      <c r="P92" s="30"/>
      <c r="R92" s="24"/>
      <c r="S92" s="30"/>
      <c r="V92" s="87"/>
      <c r="W92" s="29">
        <f ca="1">SUM(INDIRECT(ADDRESS(ROW(),SUMIFS($1:$1,$5:$5,1))):INDIRECT(ADDRESS(ROW(),SUMIFS($1:$1,$5:$5,MAX($5:$5)))))</f>
        <v>4632069.9470414175</v>
      </c>
      <c r="Z92" s="30">
        <f ca="1">IF(Z$5="",0,SUMIFS(Potoki!Z:Z,Potoki!$F:$F,$F92,Potoki!$G:$G,IF($G92="","",$G92)))</f>
        <v>0</v>
      </c>
      <c r="AA92" s="30">
        <f ca="1">IF(AA$5="",0,SUMIFS(Potoki!AA:AA,Potoki!$F:$F,$F92,Potoki!$G:$G,IF($G92="","",$G92)))</f>
        <v>0</v>
      </c>
      <c r="AB92" s="30">
        <f ca="1">IF(AB$5="",0,SUMIFS(Potoki!AB:AB,Potoki!$F:$F,$F92,Potoki!$G:$G,IF($G92="","",$G92)))</f>
        <v>48000</v>
      </c>
      <c r="AC92" s="30">
        <f ca="1">IF(AC$5="",0,SUMIFS(Potoki!AC:AC,Potoki!$F:$F,$F92,Potoki!$G:$G,IF($G92="","",$G92)))</f>
        <v>49440</v>
      </c>
      <c r="AD92" s="30">
        <f ca="1">IF(AD$5="",0,SUMIFS(Potoki!AD:AD,Potoki!$F:$F,$F92,Potoki!$G:$G,IF($G92="","",$G92)))</f>
        <v>50923.200000000004</v>
      </c>
      <c r="AE92" s="30">
        <f ca="1">IF(AE$5="",0,SUMIFS(Potoki!AE:AE,Potoki!$F:$F,$F92,Potoki!$G:$G,IF($G92="","",$G92)))</f>
        <v>52450.896000000008</v>
      </c>
      <c r="AF92" s="30">
        <f ca="1">IF(AF$5="",0,SUMIFS(Potoki!AF:AF,Potoki!$F:$F,$F92,Potoki!$G:$G,IF($G92="","",$G92)))</f>
        <v>54024.422879999998</v>
      </c>
      <c r="AG92" s="30">
        <f ca="1">IF(AG$5="",0,SUMIFS(Potoki!AG:AG,Potoki!$F:$F,$F92,Potoki!$G:$G,IF($G92="","",$G92)))</f>
        <v>55645.155566400004</v>
      </c>
      <c r="AH92" s="30">
        <f ca="1">IF(AH$5="",0,SUMIFS(Potoki!AH:AH,Potoki!$F:$F,$F92,Potoki!$G:$G,IF($G92="","",$G92)))</f>
        <v>57314.510233392008</v>
      </c>
      <c r="AI92" s="30">
        <f ca="1">IF(AI$5="",0,SUMIFS(Potoki!AI:AI,Potoki!$F:$F,$F92,Potoki!$G:$G,IF($G92="","",$G92)))</f>
        <v>59033.945540393775</v>
      </c>
      <c r="AJ92" s="30">
        <f ca="1">IF(AJ$5="",0,SUMIFS(Potoki!AJ:AJ,Potoki!$F:$F,$F92,Potoki!$G:$G,IF($G92="","",$G92)))</f>
        <v>60804.963906605582</v>
      </c>
      <c r="AK92" s="30">
        <f ca="1">IF(AK$5="",0,SUMIFS(Potoki!AK:AK,Potoki!$F:$F,$F92,Potoki!$G:$G,IF($G92="","",$G92)))</f>
        <v>62629.112823803749</v>
      </c>
      <c r="AL92" s="30">
        <f ca="1">IF(AL$5="",0,SUMIFS(Potoki!AL:AL,Potoki!$F:$F,$F92,Potoki!$G:$G,IF($G92="","",$G92)))</f>
        <v>64507.986208517861</v>
      </c>
      <c r="AM92" s="30">
        <f ca="1">IF(AM$5="",0,SUMIFS(Potoki!AM:AM,Potoki!$F:$F,$F92,Potoki!$G:$G,IF($G92="","",$G92)))</f>
        <v>66443.225794773403</v>
      </c>
      <c r="AN92" s="30">
        <f ca="1">IF(AN$5="",0,SUMIFS(Potoki!AN:AN,Potoki!$F:$F,$F92,Potoki!$G:$G,IF($G92="","",$G92)))</f>
        <v>68436.522568616594</v>
      </c>
      <c r="AO92" s="30">
        <f ca="1">IF(AO$5="",0,SUMIFS(Potoki!AO:AO,Potoki!$F:$F,$F92,Potoki!$G:$G,IF($G92="","",$G92)))</f>
        <v>70489.618245675098</v>
      </c>
      <c r="AP92" s="30">
        <f ca="1">IF(AP$5="",0,SUMIFS(Potoki!AP:AP,Potoki!$F:$F,$F92,Potoki!$G:$G,IF($G92="","",$G92)))</f>
        <v>72604.306793045354</v>
      </c>
      <c r="AQ92" s="30">
        <f ca="1">IF(AQ$5="",0,SUMIFS(Potoki!AQ:AQ,Potoki!$F:$F,$F92,Potoki!$G:$G,IF($G92="","",$G92)))</f>
        <v>74782.435996836721</v>
      </c>
      <c r="AR92" s="30">
        <f ca="1">IF(AR$5="",0,SUMIFS(Potoki!AR:AR,Potoki!$F:$F,$F92,Potoki!$G:$G,IF($G92="","",$G92)))</f>
        <v>77025.909076741824</v>
      </c>
      <c r="AS92" s="30">
        <f ca="1">IF(AS$5="",0,SUMIFS(Potoki!AS:AS,Potoki!$F:$F,$F92,Potoki!$G:$G,IF($G92="","",$G92)))</f>
        <v>79336.686349044088</v>
      </c>
      <c r="AT92" s="30">
        <f ca="1">IF(AT$5="",0,SUMIFS(Potoki!AT:AT,Potoki!$F:$F,$F92,Potoki!$G:$G,IF($G92="","",$G92)))</f>
        <v>81716.786939515412</v>
      </c>
      <c r="AU92" s="30">
        <f ca="1">IF(AU$5="",0,SUMIFS(Potoki!AU:AU,Potoki!$F:$F,$F92,Potoki!$G:$G,IF($G92="","",$G92)))</f>
        <v>84168.290547700875</v>
      </c>
      <c r="AV92" s="30">
        <f ca="1">IF(AV$5="",0,SUMIFS(Potoki!AV:AV,Potoki!$F:$F,$F92,Potoki!$G:$G,IF($G92="","",$G92)))</f>
        <v>86693.339264131908</v>
      </c>
      <c r="AW92" s="30">
        <f ca="1">IF(AW$5="",0,SUMIFS(Potoki!AW:AW,Potoki!$F:$F,$F92,Potoki!$G:$G,IF($G92="","",$G92)))</f>
        <v>89294.139442055864</v>
      </c>
      <c r="AX92" s="30">
        <f ca="1">IF(AX$5="",0,SUMIFS(Potoki!AX:AX,Potoki!$F:$F,$F92,Potoki!$G:$G,IF($G92="","",$G92)))</f>
        <v>91972.963625317541</v>
      </c>
      <c r="AY92" s="30">
        <f ca="1">IF(AY$5="",0,SUMIFS(Potoki!AY:AY,Potoki!$F:$F,$F92,Potoki!$G:$G,IF($G92="","",$G92)))</f>
        <v>94732.152534077075</v>
      </c>
      <c r="AZ92" s="30">
        <f ca="1">IF(AZ$5="",0,SUMIFS(Potoki!AZ:AZ,Potoki!$F:$F,$F92,Potoki!$G:$G,IF($G92="","",$G92)))</f>
        <v>97574.117110099396</v>
      </c>
      <c r="BA92" s="30">
        <f ca="1">IF(BA$5="",0,SUMIFS(Potoki!BA:BA,Potoki!$F:$F,$F92,Potoki!$G:$G,IF($G92="","",$G92)))</f>
        <v>100501.34062340239</v>
      </c>
      <c r="BB92" s="30">
        <f ca="1">IF(BB$5="",0,SUMIFS(Potoki!BB:BB,Potoki!$F:$F,$F92,Potoki!$G:$G,IF($G92="","",$G92)))</f>
        <v>103516.38084210444</v>
      </c>
      <c r="BC92" s="30">
        <f ca="1">IF(BC$5="",0,SUMIFS(Potoki!BC:BC,Potoki!$F:$F,$F92,Potoki!$G:$G,IF($G92="","",$G92)))</f>
        <v>106621.87226736758</v>
      </c>
      <c r="BD92" s="30">
        <f ca="1">IF(BD$5="",0,SUMIFS(Potoki!BD:BD,Potoki!$F:$F,$F92,Potoki!$G:$G,IF($G92="","",$G92)))</f>
        <v>109820.52843538861</v>
      </c>
      <c r="BE92" s="30">
        <f ca="1">IF(BE$5="",0,SUMIFS(Potoki!BE:BE,Potoki!$F:$F,$F92,Potoki!$G:$G,IF($G92="","",$G92)))</f>
        <v>113115.14428845026</v>
      </c>
      <c r="BF92" s="30">
        <f ca="1">IF(BF$5="",0,SUMIFS(Potoki!BF:BF,Potoki!$F:$F,$F92,Potoki!$G:$G,IF($G92="","",$G92)))</f>
        <v>116508.59861710377</v>
      </c>
      <c r="BG92" s="30">
        <f ca="1">IF(BG$5="",0,SUMIFS(Potoki!BG:BG,Potoki!$F:$F,$F92,Potoki!$G:$G,IF($G92="","",$G92)))</f>
        <v>120003.8565756169</v>
      </c>
      <c r="BH92" s="30">
        <f ca="1">IF(BH$5="",0,SUMIFS(Potoki!BH:BH,Potoki!$F:$F,$F92,Potoki!$G:$G,IF($G92="","",$G92)))</f>
        <v>123603.97227288541</v>
      </c>
      <c r="BI92" s="30">
        <f ca="1">IF(BI$5="",0,SUMIFS(Potoki!BI:BI,Potoki!$F:$F,$F92,Potoki!$G:$G,IF($G92="","",$G92)))</f>
        <v>127312.09144107197</v>
      </c>
      <c r="BJ92" s="30">
        <f ca="1">IF(BJ$5="",0,SUMIFS(Potoki!BJ:BJ,Potoki!$F:$F,$F92,Potoki!$G:$G,IF($G92="","",$G92)))</f>
        <v>131131.45418430414</v>
      </c>
      <c r="BK92" s="30">
        <f ca="1">IF(BK$5="",0,SUMIFS(Potoki!BK:BK,Potoki!$F:$F,$F92,Potoki!$G:$G,IF($G92="","",$G92)))</f>
        <v>135065.39780983326</v>
      </c>
      <c r="BL92" s="30">
        <f ca="1">IF(BL$5="",0,SUMIFS(Potoki!BL:BL,Potoki!$F:$F,$F92,Potoki!$G:$G,IF($G92="","",$G92)))</f>
        <v>139117.35974412828</v>
      </c>
      <c r="BM92" s="30">
        <f ca="1">IF(BM$5="",0,SUMIFS(Potoki!BM:BM,Potoki!$F:$F,$F92,Potoki!$G:$G,IF($G92="","",$G92)))</f>
        <v>143290.88053645211</v>
      </c>
      <c r="BN92" s="30">
        <f ca="1">IF(BN$5="",0,SUMIFS(Potoki!BN:BN,Potoki!$F:$F,$F92,Potoki!$G:$G,IF($G92="","",$G92)))</f>
        <v>147589.6069525457</v>
      </c>
      <c r="BO92" s="30">
        <f ca="1">IF(BO$5="",0,SUMIFS(Potoki!BO:BO,Potoki!$F:$F,$F92,Potoki!$G:$G,IF($G92="","",$G92)))</f>
        <v>152017.29516112205</v>
      </c>
      <c r="BP92" s="30">
        <f ca="1">IF(BP$5="",0,SUMIFS(Potoki!BP:BP,Potoki!$F:$F,$F92,Potoki!$G:$G,IF($G92="","",$G92)))</f>
        <v>156577.81401595572</v>
      </c>
      <c r="BQ92" s="30">
        <f ca="1">IF(BQ$5="",0,SUMIFS(Potoki!BQ:BQ,Potoki!$F:$F,$F92,Potoki!$G:$G,IF($G92="","",$G92)))</f>
        <v>161275.14843643439</v>
      </c>
      <c r="BR92" s="30">
        <f ca="1">IF(BR$5="",0,SUMIFS(Potoki!BR:BR,Potoki!$F:$F,$F92,Potoki!$G:$G,IF($G92="","",$G92)))</f>
        <v>166113.40288952744</v>
      </c>
      <c r="BS92" s="30">
        <f ca="1">IF(BS$5="",0,SUMIFS(Potoki!BS:BS,Potoki!$F:$F,$F92,Potoki!$G:$G,IF($G92="","",$G92)))</f>
        <v>171096.80497621326</v>
      </c>
      <c r="BT92" s="30">
        <f ca="1">IF(BT$5="",0,SUMIFS(Potoki!BT:BT,Potoki!$F:$F,$F92,Potoki!$G:$G,IF($G92="","",$G92)))</f>
        <v>176229.70912549968</v>
      </c>
      <c r="BU92" s="30">
        <f ca="1">IF(BU$5="",0,SUMIFS(Potoki!BU:BU,Potoki!$F:$F,$F92,Potoki!$G:$G,IF($G92="","",$G92)))</f>
        <v>181516.60039926469</v>
      </c>
      <c r="BV92" s="30">
        <f>IF(BV$5="",0,SUMIFS(Potoki!BV:BV,Potoki!$F:$F,$F92,Potoki!$G:$G,IF($G92="","",$G92)))</f>
        <v>0</v>
      </c>
      <c r="BW92" s="30">
        <f>IF(BW$5="",0,SUMIFS(Potoki!BW:BW,Potoki!$F:$F,$F92,Potoki!$G:$G,IF($G92="","",$G92)))</f>
        <v>0</v>
      </c>
      <c r="BX92" s="30">
        <f>IF(BX$5="",0,SUMIFS(Potoki!BX:BX,Potoki!$F:$F,$F92,Potoki!$G:$G,IF($G92="","",$G92)))</f>
        <v>0</v>
      </c>
      <c r="BY92" s="30">
        <f>IF(BY$5="",0,SUMIFS(Potoki!BY:BY,Potoki!$F:$F,$F92,Potoki!$G:$G,IF($G92="","",$G92)))</f>
        <v>0</v>
      </c>
      <c r="BZ92" s="30">
        <f>IF(BZ$5="",0,SUMIFS(Potoki!BZ:BZ,Potoki!$F:$F,$F92,Potoki!$G:$G,IF($G92="","",$G92)))</f>
        <v>0</v>
      </c>
      <c r="CA92" s="30">
        <f>IF(CA$5="",0,SUMIFS(Potoki!CA:CA,Potoki!$F:$F,$F92,Potoki!$G:$G,IF($G92="","",$G92)))</f>
        <v>0</v>
      </c>
      <c r="CB92" s="30">
        <f>IF(CB$5="",0,SUMIFS(Potoki!CB:CB,Potoki!$F:$F,$F92,Potoki!$G:$G,IF($G92="","",$G92)))</f>
        <v>0</v>
      </c>
      <c r="CC92" s="30">
        <f>IF(CC$5="",0,SUMIFS(Potoki!CC:CC,Potoki!$F:$F,$F92,Potoki!$G:$G,IF($G92="","",$G92)))</f>
        <v>0</v>
      </c>
      <c r="CD92" s="30">
        <f>IF(CD$5="",0,SUMIFS(Potoki!CD:CD,Potoki!$F:$F,$F92,Potoki!$G:$G,IF($G92="","",$G92)))</f>
        <v>0</v>
      </c>
      <c r="CE92" s="30">
        <f>IF(CE$5="",0,SUMIFS(Potoki!CE:CE,Potoki!$F:$F,$F92,Potoki!$G:$G,IF($G92="","",$G92)))</f>
        <v>0</v>
      </c>
      <c r="CF92" s="30">
        <f>IF(CF$5="",0,SUMIFS(Potoki!CF:CF,Potoki!$F:$F,$F92,Potoki!$G:$G,IF($G92="","",$G92)))</f>
        <v>0</v>
      </c>
      <c r="CG92" s="30">
        <f>IF(CG$5="",0,SUMIFS(Potoki!CG:CG,Potoki!$F:$F,$F92,Potoki!$G:$G,IF($G92="","",$G92)))</f>
        <v>0</v>
      </c>
      <c r="CH92" s="30">
        <f>IF(CH$5="",0,SUMIFS(Potoki!CH:CH,Potoki!$F:$F,$F92,Potoki!$G:$G,IF($G92="","",$G92)))</f>
        <v>0</v>
      </c>
      <c r="CI92" s="30">
        <f>IF(CI$5="",0,SUMIFS(Potoki!CI:CI,Potoki!$F:$F,$F92,Potoki!$G:$G,IF($G92="","",$G92)))</f>
        <v>0</v>
      </c>
      <c r="CJ92" s="30">
        <f>IF(CJ$5="",0,SUMIFS(Potoki!CJ:CJ,Potoki!$F:$F,$F92,Potoki!$G:$G,IF($G92="","",$G92)))</f>
        <v>0</v>
      </c>
      <c r="CK92" s="30">
        <f>IF(CK$5="",0,SUMIFS(Potoki!CK:CK,Potoki!$F:$F,$F92,Potoki!$G:$G,IF($G92="","",$G92)))</f>
        <v>0</v>
      </c>
      <c r="CL92" s="30">
        <f>IF(CL$5="",0,SUMIFS(Potoki!CL:CL,Potoki!$F:$F,$F92,Potoki!$G:$G,IF($G92="","",$G92)))</f>
        <v>0</v>
      </c>
      <c r="CM92" s="30">
        <f>IF(CM$5="",0,SUMIFS(Potoki!CM:CM,Potoki!$F:$F,$F92,Potoki!$G:$G,IF($G92="","",$G92)))</f>
        <v>0</v>
      </c>
      <c r="CN92" s="30">
        <f>IF(CN$5="",0,SUMIFS(Potoki!CN:CN,Potoki!$F:$F,$F92,Potoki!$G:$G,IF($G92="","",$G92)))</f>
        <v>0</v>
      </c>
      <c r="CO92" s="30">
        <f>IF(CO$5="",0,SUMIFS(Potoki!CO:CO,Potoki!$F:$F,$F92,Potoki!$G:$G,IF($G92="","",$G92)))</f>
        <v>0</v>
      </c>
      <c r="CP92" s="30">
        <f>IF(CP$5="",0,SUMIFS(Potoki!CP:CP,Potoki!$F:$F,$F92,Potoki!$G:$G,IF($G92="","",$G92)))</f>
        <v>0</v>
      </c>
      <c r="CQ92" s="30">
        <f>IF(CQ$5="",0,SUMIFS(Potoki!CQ:CQ,Potoki!$F:$F,$F92,Potoki!$G:$G,IF($G92="","",$G92)))</f>
        <v>0</v>
      </c>
      <c r="CR92" s="30">
        <f>IF(CR$5="",0,SUMIFS(Potoki!CR:CR,Potoki!$F:$F,$F92,Potoki!$G:$G,IF($G92="","",$G92)))</f>
        <v>0</v>
      </c>
      <c r="CS92" s="30">
        <f>IF(CS$5="",0,SUMIFS(Potoki!CS:CS,Potoki!$F:$F,$F92,Potoki!$G:$G,IF($G92="","",$G92)))</f>
        <v>0</v>
      </c>
      <c r="CT92" s="30">
        <f>IF(CT$5="",0,SUMIFS(Potoki!CT:CT,Potoki!$F:$F,$F92,Potoki!$G:$G,IF($G92="","",$G92)))</f>
        <v>0</v>
      </c>
    </row>
    <row r="93" spans="1:98" s="27" customFormat="1" ht="12" x14ac:dyDescent="0.25">
      <c r="A93" s="26">
        <f>ROW()</f>
        <v>93</v>
      </c>
      <c r="E93" s="24"/>
      <c r="F93" s="68" t="str">
        <f t="shared" si="237"/>
        <v>Вн.пр-во</v>
      </c>
      <c r="G93" s="27" t="str">
        <f>BP!$F$24</f>
        <v>Вн.пр-во</v>
      </c>
      <c r="H93" s="69"/>
      <c r="I93" s="69"/>
      <c r="J93" s="69"/>
      <c r="K93" s="69"/>
      <c r="L93" s="69"/>
      <c r="M93" s="27" t="str">
        <f>Lists!$R$8</f>
        <v>руб.</v>
      </c>
      <c r="P93" s="30"/>
      <c r="R93" s="24"/>
      <c r="S93" s="30"/>
      <c r="V93" s="87"/>
      <c r="W93" s="29">
        <f ca="1">SUM(INDIRECT(ADDRESS(ROW(),SUMIFS($1:$1,$5:$5,1))):INDIRECT(ADDRESS(ROW(),SUMIFS($1:$1,$5:$5,MAX($5:$5)))))</f>
        <v>113759686.92154366</v>
      </c>
      <c r="Z93" s="30">
        <f ca="1">IF(Z$5="",0,SUMIFS(Potoki!Z:Z,Potoki!$F:$F,$F93,Potoki!$G:$G,IF($G93="","",$G93)))</f>
        <v>0</v>
      </c>
      <c r="AA93" s="30">
        <f ca="1">IF(AA$5="",0,SUMIFS(Potoki!AA:AA,Potoki!$F:$F,$F93,Potoki!$G:$G,IF($G93="","",$G93)))</f>
        <v>0</v>
      </c>
      <c r="AB93" s="30">
        <f ca="1">IF(AB$5="",0,SUMIFS(Potoki!AB:AB,Potoki!$F:$F,$F93,Potoki!$G:$G,IF($G93="","",$G93)))</f>
        <v>660000</v>
      </c>
      <c r="AC93" s="30">
        <f ca="1">IF(AC$5="",0,SUMIFS(Potoki!AC:AC,Potoki!$F:$F,$F93,Potoki!$G:$G,IF($G93="","",$G93)))</f>
        <v>1219800</v>
      </c>
      <c r="AD93" s="30">
        <f ca="1">IF(AD$5="",0,SUMIFS(Potoki!AD:AD,Potoki!$F:$F,$F93,Potoki!$G:$G,IF($G93="","",$G93)))</f>
        <v>1256394</v>
      </c>
      <c r="AE93" s="30">
        <f ca="1">IF(AE$5="",0,SUMIFS(Potoki!AE:AE,Potoki!$F:$F,$F93,Potoki!$G:$G,IF($G93="","",$G93)))</f>
        <v>1294085.82</v>
      </c>
      <c r="AF93" s="30">
        <f ca="1">IF(AF$5="",0,SUMIFS(Potoki!AF:AF,Potoki!$F:$F,$F93,Potoki!$G:$G,IF($G93="","",$G93)))</f>
        <v>1332908.3946000002</v>
      </c>
      <c r="AG93" s="30">
        <f ca="1">IF(AG$5="",0,SUMIFS(Potoki!AG:AG,Potoki!$F:$F,$F93,Potoki!$G:$G,IF($G93="","",$G93)))</f>
        <v>1372895.6464380003</v>
      </c>
      <c r="AH93" s="30">
        <f ca="1">IF(AH$5="",0,SUMIFS(Potoki!AH:AH,Potoki!$F:$F,$F93,Potoki!$G:$G,IF($G93="","",$G93)))</f>
        <v>1414082.5158311403</v>
      </c>
      <c r="AI93" s="30">
        <f ca="1">IF(AI$5="",0,SUMIFS(Potoki!AI:AI,Potoki!$F:$F,$F93,Potoki!$G:$G,IF($G93="","",$G93)))</f>
        <v>1456504.9913060744</v>
      </c>
      <c r="AJ93" s="30">
        <f ca="1">IF(AJ$5="",0,SUMIFS(Potoki!AJ:AJ,Potoki!$F:$F,$F93,Potoki!$G:$G,IF($G93="","",$G93)))</f>
        <v>1500200.1410452568</v>
      </c>
      <c r="AK93" s="30">
        <f ca="1">IF(AK$5="",0,SUMIFS(Potoki!AK:AK,Potoki!$F:$F,$F93,Potoki!$G:$G,IF($G93="","",$G93)))</f>
        <v>1545206.1452766145</v>
      </c>
      <c r="AL93" s="30">
        <f ca="1">IF(AL$5="",0,SUMIFS(Potoki!AL:AL,Potoki!$F:$F,$F93,Potoki!$G:$G,IF($G93="","",$G93)))</f>
        <v>1591562.3296349128</v>
      </c>
      <c r="AM93" s="30">
        <f ca="1">IF(AM$5="",0,SUMIFS(Potoki!AM:AM,Potoki!$F:$F,$F93,Potoki!$G:$G,IF($G93="","",$G93)))</f>
        <v>1639309.1995239602</v>
      </c>
      <c r="AN93" s="30">
        <f ca="1">IF(AN$5="",0,SUMIFS(Potoki!AN:AN,Potoki!$F:$F,$F93,Potoki!$G:$G,IF($G93="","",$G93)))</f>
        <v>1688488.4755096789</v>
      </c>
      <c r="AO93" s="30">
        <f ca="1">IF(AO$5="",0,SUMIFS(Potoki!AO:AO,Potoki!$F:$F,$F93,Potoki!$G:$G,IF($G93="","",$G93)))</f>
        <v>1739143.1297749695</v>
      </c>
      <c r="AP93" s="30">
        <f ca="1">IF(AP$5="",0,SUMIFS(Potoki!AP:AP,Potoki!$F:$F,$F93,Potoki!$G:$G,IF($G93="","",$G93)))</f>
        <v>1791317.4236682185</v>
      </c>
      <c r="AQ93" s="30">
        <f ca="1">IF(AQ$5="",0,SUMIFS(Potoki!AQ:AQ,Potoki!$F:$F,$F93,Potoki!$G:$G,IF($G93="","",$G93)))</f>
        <v>1845056.946378265</v>
      </c>
      <c r="AR93" s="30">
        <f ca="1">IF(AR$5="",0,SUMIFS(Potoki!AR:AR,Potoki!$F:$F,$F93,Potoki!$G:$G,IF($G93="","",$G93)))</f>
        <v>1900408.6547696134</v>
      </c>
      <c r="AS93" s="30">
        <f ca="1">IF(AS$5="",0,SUMIFS(Potoki!AS:AS,Potoki!$F:$F,$F93,Potoki!$G:$G,IF($G93="","",$G93)))</f>
        <v>1957420.9144127015</v>
      </c>
      <c r="AT93" s="30">
        <f ca="1">IF(AT$5="",0,SUMIFS(Potoki!AT:AT,Potoki!$F:$F,$F93,Potoki!$G:$G,IF($G93="","",$G93)))</f>
        <v>2016143.5418450828</v>
      </c>
      <c r="AU93" s="30">
        <f ca="1">IF(AU$5="",0,SUMIFS(Potoki!AU:AU,Potoki!$F:$F,$F93,Potoki!$G:$G,IF($G93="","",$G93)))</f>
        <v>2076627.8481004355</v>
      </c>
      <c r="AV93" s="30">
        <f ca="1">IF(AV$5="",0,SUMIFS(Potoki!AV:AV,Potoki!$F:$F,$F93,Potoki!$G:$G,IF($G93="","",$G93)))</f>
        <v>2138926.6835434483</v>
      </c>
      <c r="AW93" s="30">
        <f ca="1">IF(AW$5="",0,SUMIFS(Potoki!AW:AW,Potoki!$F:$F,$F93,Potoki!$G:$G,IF($G93="","",$G93)))</f>
        <v>2203094.4840497519</v>
      </c>
      <c r="AX93" s="30">
        <f ca="1">IF(AX$5="",0,SUMIFS(Potoki!AX:AX,Potoki!$F:$F,$F93,Potoki!$G:$G,IF($G93="","",$G93)))</f>
        <v>2269187.3185712448</v>
      </c>
      <c r="AY93" s="30">
        <f ca="1">IF(AY$5="",0,SUMIFS(Potoki!AY:AY,Potoki!$F:$F,$F93,Potoki!$G:$G,IF($G93="","",$G93)))</f>
        <v>2337262.938128382</v>
      </c>
      <c r="AZ93" s="30">
        <f ca="1">IF(AZ$5="",0,SUMIFS(Potoki!AZ:AZ,Potoki!$F:$F,$F93,Potoki!$G:$G,IF($G93="","",$G93)))</f>
        <v>2407380.8262722334</v>
      </c>
      <c r="BA93" s="30">
        <f ca="1">IF(BA$5="",0,SUMIFS(Potoki!BA:BA,Potoki!$F:$F,$F93,Potoki!$G:$G,IF($G93="","",$G93)))</f>
        <v>2479602.2510604011</v>
      </c>
      <c r="BB93" s="30">
        <f ca="1">IF(BB$5="",0,SUMIFS(Potoki!BB:BB,Potoki!$F:$F,$F93,Potoki!$G:$G,IF($G93="","",$G93)))</f>
        <v>2553990.3185922131</v>
      </c>
      <c r="BC93" s="30">
        <f ca="1">IF(BC$5="",0,SUMIFS(Potoki!BC:BC,Potoki!$F:$F,$F93,Potoki!$G:$G,IF($G93="","",$G93)))</f>
        <v>2630610.0281499792</v>
      </c>
      <c r="BD93" s="30">
        <f ca="1">IF(BD$5="",0,SUMIFS(Potoki!BD:BD,Potoki!$F:$F,$F93,Potoki!$G:$G,IF($G93="","",$G93)))</f>
        <v>2709528.3289944786</v>
      </c>
      <c r="BE93" s="30">
        <f ca="1">IF(BE$5="",0,SUMIFS(Potoki!BE:BE,Potoki!$F:$F,$F93,Potoki!$G:$G,IF($G93="","",$G93)))</f>
        <v>2790814.1788643128</v>
      </c>
      <c r="BF93" s="30">
        <f ca="1">IF(BF$5="",0,SUMIFS(Potoki!BF:BF,Potoki!$F:$F,$F93,Potoki!$G:$G,IF($G93="","",$G93)))</f>
        <v>2874538.6042302423</v>
      </c>
      <c r="BG93" s="30">
        <f ca="1">IF(BG$5="",0,SUMIFS(Potoki!BG:BG,Potoki!$F:$F,$F93,Potoki!$G:$G,IF($G93="","",$G93)))</f>
        <v>2960774.7623571497</v>
      </c>
      <c r="BH93" s="30">
        <f ca="1">IF(BH$5="",0,SUMIFS(Potoki!BH:BH,Potoki!$F:$F,$F93,Potoki!$G:$G,IF($G93="","",$G93)))</f>
        <v>3049598.0052278647</v>
      </c>
      <c r="BI93" s="30">
        <f ca="1">IF(BI$5="",0,SUMIFS(Potoki!BI:BI,Potoki!$F:$F,$F93,Potoki!$G:$G,IF($G93="","",$G93)))</f>
        <v>3141085.9453847008</v>
      </c>
      <c r="BJ93" s="30">
        <f ca="1">IF(BJ$5="",0,SUMIFS(Potoki!BJ:BJ,Potoki!$F:$F,$F93,Potoki!$G:$G,IF($G93="","",$G93)))</f>
        <v>3235318.5237462418</v>
      </c>
      <c r="BK93" s="30">
        <f ca="1">IF(BK$5="",0,SUMIFS(Potoki!BK:BK,Potoki!$F:$F,$F93,Potoki!$G:$G,IF($G93="","",$G93)))</f>
        <v>3332378.0794586288</v>
      </c>
      <c r="BL93" s="30">
        <f ca="1">IF(BL$5="",0,SUMIFS(Potoki!BL:BL,Potoki!$F:$F,$F93,Potoki!$G:$G,IF($G93="","",$G93)))</f>
        <v>3432349.4218423879</v>
      </c>
      <c r="BM93" s="30">
        <f ca="1">IF(BM$5="",0,SUMIFS(Potoki!BM:BM,Potoki!$F:$F,$F93,Potoki!$G:$G,IF($G93="","",$G93)))</f>
        <v>3535319.9044976598</v>
      </c>
      <c r="BN93" s="30">
        <f ca="1">IF(BN$5="",0,SUMIFS(Potoki!BN:BN,Potoki!$F:$F,$F93,Potoki!$G:$G,IF($G93="","",$G93)))</f>
        <v>3641379.5016325898</v>
      </c>
      <c r="BO93" s="30">
        <f ca="1">IF(BO$5="",0,SUMIFS(Potoki!BO:BO,Potoki!$F:$F,$F93,Potoki!$G:$G,IF($G93="","",$G93)))</f>
        <v>3750620.8866815674</v>
      </c>
      <c r="BP93" s="30">
        <f ca="1">IF(BP$5="",0,SUMIFS(Potoki!BP:BP,Potoki!$F:$F,$F93,Potoki!$G:$G,IF($G93="","",$G93)))</f>
        <v>3863139.513282015</v>
      </c>
      <c r="BQ93" s="30">
        <f ca="1">IF(BQ$5="",0,SUMIFS(Potoki!BQ:BQ,Potoki!$F:$F,$F93,Potoki!$G:$G,IF($G93="","",$G93)))</f>
        <v>3979033.6986804754</v>
      </c>
      <c r="BR93" s="30">
        <f ca="1">IF(BR$5="",0,SUMIFS(Potoki!BR:BR,Potoki!$F:$F,$F93,Potoki!$G:$G,IF($G93="","",$G93)))</f>
        <v>4098404.7096408894</v>
      </c>
      <c r="BS93" s="30">
        <f ca="1">IF(BS$5="",0,SUMIFS(Potoki!BS:BS,Potoki!$F:$F,$F93,Potoki!$G:$G,IF($G93="","",$G93)))</f>
        <v>4221356.8509301161</v>
      </c>
      <c r="BT93" s="30">
        <f ca="1">IF(BT$5="",0,SUMIFS(Potoki!BT:BT,Potoki!$F:$F,$F93,Potoki!$G:$G,IF($G93="","",$G93)))</f>
        <v>4347997.5564580206</v>
      </c>
      <c r="BU93" s="30">
        <f ca="1">IF(BU$5="",0,SUMIFS(Potoki!BU:BU,Potoki!$F:$F,$F93,Potoki!$G:$G,IF($G93="","",$G93)))</f>
        <v>4478437.4831517609</v>
      </c>
      <c r="BV93" s="30">
        <f>IF(BV$5="",0,SUMIFS(Potoki!BV:BV,Potoki!$F:$F,$F93,Potoki!$G:$G,IF($G93="","",$G93)))</f>
        <v>0</v>
      </c>
      <c r="BW93" s="30">
        <f>IF(BW$5="",0,SUMIFS(Potoki!BW:BW,Potoki!$F:$F,$F93,Potoki!$G:$G,IF($G93="","",$G93)))</f>
        <v>0</v>
      </c>
      <c r="BX93" s="30">
        <f>IF(BX$5="",0,SUMIFS(Potoki!BX:BX,Potoki!$F:$F,$F93,Potoki!$G:$G,IF($G93="","",$G93)))</f>
        <v>0</v>
      </c>
      <c r="BY93" s="30">
        <f>IF(BY$5="",0,SUMIFS(Potoki!BY:BY,Potoki!$F:$F,$F93,Potoki!$G:$G,IF($G93="","",$G93)))</f>
        <v>0</v>
      </c>
      <c r="BZ93" s="30">
        <f>IF(BZ$5="",0,SUMIFS(Potoki!BZ:BZ,Potoki!$F:$F,$F93,Potoki!$G:$G,IF($G93="","",$G93)))</f>
        <v>0</v>
      </c>
      <c r="CA93" s="30">
        <f>IF(CA$5="",0,SUMIFS(Potoki!CA:CA,Potoki!$F:$F,$F93,Potoki!$G:$G,IF($G93="","",$G93)))</f>
        <v>0</v>
      </c>
      <c r="CB93" s="30">
        <f>IF(CB$5="",0,SUMIFS(Potoki!CB:CB,Potoki!$F:$F,$F93,Potoki!$G:$G,IF($G93="","",$G93)))</f>
        <v>0</v>
      </c>
      <c r="CC93" s="30">
        <f>IF(CC$5="",0,SUMIFS(Potoki!CC:CC,Potoki!$F:$F,$F93,Potoki!$G:$G,IF($G93="","",$G93)))</f>
        <v>0</v>
      </c>
      <c r="CD93" s="30">
        <f>IF(CD$5="",0,SUMIFS(Potoki!CD:CD,Potoki!$F:$F,$F93,Potoki!$G:$G,IF($G93="","",$G93)))</f>
        <v>0</v>
      </c>
      <c r="CE93" s="30">
        <f>IF(CE$5="",0,SUMIFS(Potoki!CE:CE,Potoki!$F:$F,$F93,Potoki!$G:$G,IF($G93="","",$G93)))</f>
        <v>0</v>
      </c>
      <c r="CF93" s="30">
        <f>IF(CF$5="",0,SUMIFS(Potoki!CF:CF,Potoki!$F:$F,$F93,Potoki!$G:$G,IF($G93="","",$G93)))</f>
        <v>0</v>
      </c>
      <c r="CG93" s="30">
        <f>IF(CG$5="",0,SUMIFS(Potoki!CG:CG,Potoki!$F:$F,$F93,Potoki!$G:$G,IF($G93="","",$G93)))</f>
        <v>0</v>
      </c>
      <c r="CH93" s="30">
        <f>IF(CH$5="",0,SUMIFS(Potoki!CH:CH,Potoki!$F:$F,$F93,Potoki!$G:$G,IF($G93="","",$G93)))</f>
        <v>0</v>
      </c>
      <c r="CI93" s="30">
        <f>IF(CI$5="",0,SUMIFS(Potoki!CI:CI,Potoki!$F:$F,$F93,Potoki!$G:$G,IF($G93="","",$G93)))</f>
        <v>0</v>
      </c>
      <c r="CJ93" s="30">
        <f>IF(CJ$5="",0,SUMIFS(Potoki!CJ:CJ,Potoki!$F:$F,$F93,Potoki!$G:$G,IF($G93="","",$G93)))</f>
        <v>0</v>
      </c>
      <c r="CK93" s="30">
        <f>IF(CK$5="",0,SUMIFS(Potoki!CK:CK,Potoki!$F:$F,$F93,Potoki!$G:$G,IF($G93="","",$G93)))</f>
        <v>0</v>
      </c>
      <c r="CL93" s="30">
        <f>IF(CL$5="",0,SUMIFS(Potoki!CL:CL,Potoki!$F:$F,$F93,Potoki!$G:$G,IF($G93="","",$G93)))</f>
        <v>0</v>
      </c>
      <c r="CM93" s="30">
        <f>IF(CM$5="",0,SUMIFS(Potoki!CM:CM,Potoki!$F:$F,$F93,Potoki!$G:$G,IF($G93="","",$G93)))</f>
        <v>0</v>
      </c>
      <c r="CN93" s="30">
        <f>IF(CN$5="",0,SUMIFS(Potoki!CN:CN,Potoki!$F:$F,$F93,Potoki!$G:$G,IF($G93="","",$G93)))</f>
        <v>0</v>
      </c>
      <c r="CO93" s="30">
        <f>IF(CO$5="",0,SUMIFS(Potoki!CO:CO,Potoki!$F:$F,$F93,Potoki!$G:$G,IF($G93="","",$G93)))</f>
        <v>0</v>
      </c>
      <c r="CP93" s="30">
        <f>IF(CP$5="",0,SUMIFS(Potoki!CP:CP,Potoki!$F:$F,$F93,Potoki!$G:$G,IF($G93="","",$G93)))</f>
        <v>0</v>
      </c>
      <c r="CQ93" s="30">
        <f>IF(CQ$5="",0,SUMIFS(Potoki!CQ:CQ,Potoki!$F:$F,$F93,Potoki!$G:$G,IF($G93="","",$G93)))</f>
        <v>0</v>
      </c>
      <c r="CR93" s="30">
        <f>IF(CR$5="",0,SUMIFS(Potoki!CR:CR,Potoki!$F:$F,$F93,Potoki!$G:$G,IF($G93="","",$G93)))</f>
        <v>0</v>
      </c>
      <c r="CS93" s="30">
        <f>IF(CS$5="",0,SUMIFS(Potoki!CS:CS,Potoki!$F:$F,$F93,Potoki!$G:$G,IF($G93="","",$G93)))</f>
        <v>0</v>
      </c>
      <c r="CT93" s="30">
        <f>IF(CT$5="",0,SUMIFS(Potoki!CT:CT,Potoki!$F:$F,$F93,Potoki!$G:$G,IF($G93="","",$G93)))</f>
        <v>0</v>
      </c>
    </row>
    <row r="94" spans="1:98" s="27" customFormat="1" ht="12" x14ac:dyDescent="0.25">
      <c r="A94" s="26">
        <f>ROW()</f>
        <v>94</v>
      </c>
      <c r="E94" s="24"/>
      <c r="F94" s="68" t="str">
        <f t="shared" si="237"/>
        <v>Вн.пр-во</v>
      </c>
      <c r="G94" s="27" t="str">
        <f>BP!$F$26</f>
        <v>ФОТ првПерс</v>
      </c>
      <c r="M94" s="27" t="str">
        <f>Lists!$R$8</f>
        <v>руб.</v>
      </c>
      <c r="P94" s="30"/>
      <c r="R94" s="24"/>
      <c r="S94" s="30"/>
      <c r="V94" s="87"/>
      <c r="W94" s="29">
        <f ca="1">SUM(INDIRECT(ADDRESS(ROW(),SUMIFS($1:$1,$5:$5,1))):INDIRECT(ADDRESS(ROW(),SUMIFS($1:$1,$5:$5,MAX($5:$5)))))</f>
        <v>5790087.4338017693</v>
      </c>
      <c r="Z94" s="30">
        <f ca="1">IF(Z$5="",0,SUMIFS(Potoki!Z:Z,Potoki!$F:$F,$F94,Potoki!$G:$G,IF($G94="","",$G94)))</f>
        <v>0</v>
      </c>
      <c r="AA94" s="30">
        <f ca="1">IF(AA$5="",0,SUMIFS(Potoki!AA:AA,Potoki!$F:$F,$F94,Potoki!$G:$G,IF($G94="","",$G94)))</f>
        <v>0</v>
      </c>
      <c r="AB94" s="30">
        <f ca="1">IF(AB$5="",0,SUMIFS(Potoki!AB:AB,Potoki!$F:$F,$F94,Potoki!$G:$G,IF($G94="","",$G94)))</f>
        <v>60000</v>
      </c>
      <c r="AC94" s="30">
        <f ca="1">IF(AC$5="",0,SUMIFS(Potoki!AC:AC,Potoki!$F:$F,$F94,Potoki!$G:$G,IF($G94="","",$G94)))</f>
        <v>61800</v>
      </c>
      <c r="AD94" s="30">
        <f ca="1">IF(AD$5="",0,SUMIFS(Potoki!AD:AD,Potoki!$F:$F,$F94,Potoki!$G:$G,IF($G94="","",$G94)))</f>
        <v>63654.000000000007</v>
      </c>
      <c r="AE94" s="30">
        <f ca="1">IF(AE$5="",0,SUMIFS(Potoki!AE:AE,Potoki!$F:$F,$F94,Potoki!$G:$G,IF($G94="","",$G94)))</f>
        <v>65563.62000000001</v>
      </c>
      <c r="AF94" s="30">
        <f ca="1">IF(AF$5="",0,SUMIFS(Potoki!AF:AF,Potoki!$F:$F,$F94,Potoki!$G:$G,IF($G94="","",$G94)))</f>
        <v>67530.528600000005</v>
      </c>
      <c r="AG94" s="30">
        <f ca="1">IF(AG$5="",0,SUMIFS(Potoki!AG:AG,Potoki!$F:$F,$F94,Potoki!$G:$G,IF($G94="","",$G94)))</f>
        <v>69556.444458000013</v>
      </c>
      <c r="AH94" s="30">
        <f ca="1">IF(AH$5="",0,SUMIFS(Potoki!AH:AH,Potoki!$F:$F,$F94,Potoki!$G:$G,IF($G94="","",$G94)))</f>
        <v>71643.13779174001</v>
      </c>
      <c r="AI94" s="30">
        <f ca="1">IF(AI$5="",0,SUMIFS(Potoki!AI:AI,Potoki!$F:$F,$F94,Potoki!$G:$G,IF($G94="","",$G94)))</f>
        <v>73792.431925492216</v>
      </c>
      <c r="AJ94" s="30">
        <f ca="1">IF(AJ$5="",0,SUMIFS(Potoki!AJ:AJ,Potoki!$F:$F,$F94,Potoki!$G:$G,IF($G94="","",$G94)))</f>
        <v>76006.204883256985</v>
      </c>
      <c r="AK94" s="30">
        <f ca="1">IF(AK$5="",0,SUMIFS(Potoki!AK:AK,Potoki!$F:$F,$F94,Potoki!$G:$G,IF($G94="","",$G94)))</f>
        <v>78286.391029754683</v>
      </c>
      <c r="AL94" s="30">
        <f ca="1">IF(AL$5="",0,SUMIFS(Potoki!AL:AL,Potoki!$F:$F,$F94,Potoki!$G:$G,IF($G94="","",$G94)))</f>
        <v>80634.982760647326</v>
      </c>
      <c r="AM94" s="30">
        <f ca="1">IF(AM$5="",0,SUMIFS(Potoki!AM:AM,Potoki!$F:$F,$F94,Potoki!$G:$G,IF($G94="","",$G94)))</f>
        <v>83054.032243466747</v>
      </c>
      <c r="AN94" s="30">
        <f ca="1">IF(AN$5="",0,SUMIFS(Potoki!AN:AN,Potoki!$F:$F,$F94,Potoki!$G:$G,IF($G94="","",$G94)))</f>
        <v>85545.653210770746</v>
      </c>
      <c r="AO94" s="30">
        <f ca="1">IF(AO$5="",0,SUMIFS(Potoki!AO:AO,Potoki!$F:$F,$F94,Potoki!$G:$G,IF($G94="","",$G94)))</f>
        <v>88112.022807093876</v>
      </c>
      <c r="AP94" s="30">
        <f ca="1">IF(AP$5="",0,SUMIFS(Potoki!AP:AP,Potoki!$F:$F,$F94,Potoki!$G:$G,IF($G94="","",$G94)))</f>
        <v>90755.383491306697</v>
      </c>
      <c r="AQ94" s="30">
        <f ca="1">IF(AQ$5="",0,SUMIFS(Potoki!AQ:AQ,Potoki!$F:$F,$F94,Potoki!$G:$G,IF($G94="","",$G94)))</f>
        <v>93478.044996045908</v>
      </c>
      <c r="AR94" s="30">
        <f ca="1">IF(AR$5="",0,SUMIFS(Potoki!AR:AR,Potoki!$F:$F,$F94,Potoki!$G:$G,IF($G94="","",$G94)))</f>
        <v>96282.386345927283</v>
      </c>
      <c r="AS94" s="30">
        <f ca="1">IF(AS$5="",0,SUMIFS(Potoki!AS:AS,Potoki!$F:$F,$F94,Potoki!$G:$G,IF($G94="","",$G94)))</f>
        <v>99170.85793630511</v>
      </c>
      <c r="AT94" s="30">
        <f ca="1">IF(AT$5="",0,SUMIFS(Potoki!AT:AT,Potoki!$F:$F,$F94,Potoki!$G:$G,IF($G94="","",$G94)))</f>
        <v>102145.98367439426</v>
      </c>
      <c r="AU94" s="30">
        <f ca="1">IF(AU$5="",0,SUMIFS(Potoki!AU:AU,Potoki!$F:$F,$F94,Potoki!$G:$G,IF($G94="","",$G94)))</f>
        <v>105210.3631846261</v>
      </c>
      <c r="AV94" s="30">
        <f ca="1">IF(AV$5="",0,SUMIFS(Potoki!AV:AV,Potoki!$F:$F,$F94,Potoki!$G:$G,IF($G94="","",$G94)))</f>
        <v>108366.67408016488</v>
      </c>
      <c r="AW94" s="30">
        <f ca="1">IF(AW$5="",0,SUMIFS(Potoki!AW:AW,Potoki!$F:$F,$F94,Potoki!$G:$G,IF($G94="","",$G94)))</f>
        <v>111617.67430256982</v>
      </c>
      <c r="AX94" s="30">
        <f ca="1">IF(AX$5="",0,SUMIFS(Potoki!AX:AX,Potoki!$F:$F,$F94,Potoki!$G:$G,IF($G94="","",$G94)))</f>
        <v>114966.20453164693</v>
      </c>
      <c r="AY94" s="30">
        <f ca="1">IF(AY$5="",0,SUMIFS(Potoki!AY:AY,Potoki!$F:$F,$F94,Potoki!$G:$G,IF($G94="","",$G94)))</f>
        <v>118415.19066759634</v>
      </c>
      <c r="AZ94" s="30">
        <f ca="1">IF(AZ$5="",0,SUMIFS(Potoki!AZ:AZ,Potoki!$F:$F,$F94,Potoki!$G:$G,IF($G94="","",$G94)))</f>
        <v>121967.64638762423</v>
      </c>
      <c r="BA94" s="30">
        <f ca="1">IF(BA$5="",0,SUMIFS(Potoki!BA:BA,Potoki!$F:$F,$F94,Potoki!$G:$G,IF($G94="","",$G94)))</f>
        <v>125626.67577925297</v>
      </c>
      <c r="BB94" s="30">
        <f ca="1">IF(BB$5="",0,SUMIFS(Potoki!BB:BB,Potoki!$F:$F,$F94,Potoki!$G:$G,IF($G94="","",$G94)))</f>
        <v>129395.47605263056</v>
      </c>
      <c r="BC94" s="30">
        <f ca="1">IF(BC$5="",0,SUMIFS(Potoki!BC:BC,Potoki!$F:$F,$F94,Potoki!$G:$G,IF($G94="","",$G94)))</f>
        <v>133277.34033420947</v>
      </c>
      <c r="BD94" s="30">
        <f ca="1">IF(BD$5="",0,SUMIFS(Potoki!BD:BD,Potoki!$F:$F,$F94,Potoki!$G:$G,IF($G94="","",$G94)))</f>
        <v>137275.66054423575</v>
      </c>
      <c r="BE94" s="30">
        <f ca="1">IF(BE$5="",0,SUMIFS(Potoki!BE:BE,Potoki!$F:$F,$F94,Potoki!$G:$G,IF($G94="","",$G94)))</f>
        <v>141393.93036056284</v>
      </c>
      <c r="BF94" s="30">
        <f ca="1">IF(BF$5="",0,SUMIFS(Potoki!BF:BF,Potoki!$F:$F,$F94,Potoki!$G:$G,IF($G94="","",$G94)))</f>
        <v>145635.74827137971</v>
      </c>
      <c r="BG94" s="30">
        <f ca="1">IF(BG$5="",0,SUMIFS(Potoki!BG:BG,Potoki!$F:$F,$F94,Potoki!$G:$G,IF($G94="","",$G94)))</f>
        <v>150004.82071952111</v>
      </c>
      <c r="BH94" s="30">
        <f ca="1">IF(BH$5="",0,SUMIFS(Potoki!BH:BH,Potoki!$F:$F,$F94,Potoki!$G:$G,IF($G94="","",$G94)))</f>
        <v>154504.96534110676</v>
      </c>
      <c r="BI94" s="30">
        <f ca="1">IF(BI$5="",0,SUMIFS(Potoki!BI:BI,Potoki!$F:$F,$F94,Potoki!$G:$G,IF($G94="","",$G94)))</f>
        <v>159140.11430133999</v>
      </c>
      <c r="BJ94" s="30">
        <f ca="1">IF(BJ$5="",0,SUMIFS(Potoki!BJ:BJ,Potoki!$F:$F,$F94,Potoki!$G:$G,IF($G94="","",$G94)))</f>
        <v>163914.31773038016</v>
      </c>
      <c r="BK94" s="30">
        <f ca="1">IF(BK$5="",0,SUMIFS(Potoki!BK:BK,Potoki!$F:$F,$F94,Potoki!$G:$G,IF($G94="","",$G94)))</f>
        <v>168831.74726229158</v>
      </c>
      <c r="BL94" s="30">
        <f ca="1">IF(BL$5="",0,SUMIFS(Potoki!BL:BL,Potoki!$F:$F,$F94,Potoki!$G:$G,IF($G94="","",$G94)))</f>
        <v>173896.69968016035</v>
      </c>
      <c r="BM94" s="30">
        <f ca="1">IF(BM$5="",0,SUMIFS(Potoki!BM:BM,Potoki!$F:$F,$F94,Potoki!$G:$G,IF($G94="","",$G94)))</f>
        <v>179113.60067056515</v>
      </c>
      <c r="BN94" s="30">
        <f ca="1">IF(BN$5="",0,SUMIFS(Potoki!BN:BN,Potoki!$F:$F,$F94,Potoki!$G:$G,IF($G94="","",$G94)))</f>
        <v>184487.00869068212</v>
      </c>
      <c r="BO94" s="30">
        <f ca="1">IF(BO$5="",0,SUMIFS(Potoki!BO:BO,Potoki!$F:$F,$F94,Potoki!$G:$G,IF($G94="","",$G94)))</f>
        <v>190021.61895140258</v>
      </c>
      <c r="BP94" s="30">
        <f ca="1">IF(BP$5="",0,SUMIFS(Potoki!BP:BP,Potoki!$F:$F,$F94,Potoki!$G:$G,IF($G94="","",$G94)))</f>
        <v>195722.26751994467</v>
      </c>
      <c r="BQ94" s="30">
        <f ca="1">IF(BQ$5="",0,SUMIFS(Potoki!BQ:BQ,Potoki!$F:$F,$F94,Potoki!$G:$G,IF($G94="","",$G94)))</f>
        <v>201593.935545543</v>
      </c>
      <c r="BR94" s="30">
        <f ca="1">IF(BR$5="",0,SUMIFS(Potoki!BR:BR,Potoki!$F:$F,$F94,Potoki!$G:$G,IF($G94="","",$G94)))</f>
        <v>207641.75361190928</v>
      </c>
      <c r="BS94" s="30">
        <f ca="1">IF(BS$5="",0,SUMIFS(Potoki!BS:BS,Potoki!$F:$F,$F94,Potoki!$G:$G,IF($G94="","",$G94)))</f>
        <v>213871.0062202666</v>
      </c>
      <c r="BT94" s="30">
        <f ca="1">IF(BT$5="",0,SUMIFS(Potoki!BT:BT,Potoki!$F:$F,$F94,Potoki!$G:$G,IF($G94="","",$G94)))</f>
        <v>220287.1364068746</v>
      </c>
      <c r="BU94" s="30">
        <f ca="1">IF(BU$5="",0,SUMIFS(Potoki!BU:BU,Potoki!$F:$F,$F94,Potoki!$G:$G,IF($G94="","",$G94)))</f>
        <v>226895.75049908087</v>
      </c>
      <c r="BV94" s="30">
        <f>IF(BV$5="",0,SUMIFS(Potoki!BV:BV,Potoki!$F:$F,$F94,Potoki!$G:$G,IF($G94="","",$G94)))</f>
        <v>0</v>
      </c>
      <c r="BW94" s="30">
        <f>IF(BW$5="",0,SUMIFS(Potoki!BW:BW,Potoki!$F:$F,$F94,Potoki!$G:$G,IF($G94="","",$G94)))</f>
        <v>0</v>
      </c>
      <c r="BX94" s="30">
        <f>IF(BX$5="",0,SUMIFS(Potoki!BX:BX,Potoki!$F:$F,$F94,Potoki!$G:$G,IF($G94="","",$G94)))</f>
        <v>0</v>
      </c>
      <c r="BY94" s="30">
        <f>IF(BY$5="",0,SUMIFS(Potoki!BY:BY,Potoki!$F:$F,$F94,Potoki!$G:$G,IF($G94="","",$G94)))</f>
        <v>0</v>
      </c>
      <c r="BZ94" s="30">
        <f>IF(BZ$5="",0,SUMIFS(Potoki!BZ:BZ,Potoki!$F:$F,$F94,Potoki!$G:$G,IF($G94="","",$G94)))</f>
        <v>0</v>
      </c>
      <c r="CA94" s="30">
        <f>IF(CA$5="",0,SUMIFS(Potoki!CA:CA,Potoki!$F:$F,$F94,Potoki!$G:$G,IF($G94="","",$G94)))</f>
        <v>0</v>
      </c>
      <c r="CB94" s="30">
        <f>IF(CB$5="",0,SUMIFS(Potoki!CB:CB,Potoki!$F:$F,$F94,Potoki!$G:$G,IF($G94="","",$G94)))</f>
        <v>0</v>
      </c>
      <c r="CC94" s="30">
        <f>IF(CC$5="",0,SUMIFS(Potoki!CC:CC,Potoki!$F:$F,$F94,Potoki!$G:$G,IF($G94="","",$G94)))</f>
        <v>0</v>
      </c>
      <c r="CD94" s="30">
        <f>IF(CD$5="",0,SUMIFS(Potoki!CD:CD,Potoki!$F:$F,$F94,Potoki!$G:$G,IF($G94="","",$G94)))</f>
        <v>0</v>
      </c>
      <c r="CE94" s="30">
        <f>IF(CE$5="",0,SUMIFS(Potoki!CE:CE,Potoki!$F:$F,$F94,Potoki!$G:$G,IF($G94="","",$G94)))</f>
        <v>0</v>
      </c>
      <c r="CF94" s="30">
        <f>IF(CF$5="",0,SUMIFS(Potoki!CF:CF,Potoki!$F:$F,$F94,Potoki!$G:$G,IF($G94="","",$G94)))</f>
        <v>0</v>
      </c>
      <c r="CG94" s="30">
        <f>IF(CG$5="",0,SUMIFS(Potoki!CG:CG,Potoki!$F:$F,$F94,Potoki!$G:$G,IF($G94="","",$G94)))</f>
        <v>0</v>
      </c>
      <c r="CH94" s="30">
        <f>IF(CH$5="",0,SUMIFS(Potoki!CH:CH,Potoki!$F:$F,$F94,Potoki!$G:$G,IF($G94="","",$G94)))</f>
        <v>0</v>
      </c>
      <c r="CI94" s="30">
        <f>IF(CI$5="",0,SUMIFS(Potoki!CI:CI,Potoki!$F:$F,$F94,Potoki!$G:$G,IF($G94="","",$G94)))</f>
        <v>0</v>
      </c>
      <c r="CJ94" s="30">
        <f>IF(CJ$5="",0,SUMIFS(Potoki!CJ:CJ,Potoki!$F:$F,$F94,Potoki!$G:$G,IF($G94="","",$G94)))</f>
        <v>0</v>
      </c>
      <c r="CK94" s="30">
        <f>IF(CK$5="",0,SUMIFS(Potoki!CK:CK,Potoki!$F:$F,$F94,Potoki!$G:$G,IF($G94="","",$G94)))</f>
        <v>0</v>
      </c>
      <c r="CL94" s="30">
        <f>IF(CL$5="",0,SUMIFS(Potoki!CL:CL,Potoki!$F:$F,$F94,Potoki!$G:$G,IF($G94="","",$G94)))</f>
        <v>0</v>
      </c>
      <c r="CM94" s="30">
        <f>IF(CM$5="",0,SUMIFS(Potoki!CM:CM,Potoki!$F:$F,$F94,Potoki!$G:$G,IF($G94="","",$G94)))</f>
        <v>0</v>
      </c>
      <c r="CN94" s="30">
        <f>IF(CN$5="",0,SUMIFS(Potoki!CN:CN,Potoki!$F:$F,$F94,Potoki!$G:$G,IF($G94="","",$G94)))</f>
        <v>0</v>
      </c>
      <c r="CO94" s="30">
        <f>IF(CO$5="",0,SUMIFS(Potoki!CO:CO,Potoki!$F:$F,$F94,Potoki!$G:$G,IF($G94="","",$G94)))</f>
        <v>0</v>
      </c>
      <c r="CP94" s="30">
        <f>IF(CP$5="",0,SUMIFS(Potoki!CP:CP,Potoki!$F:$F,$F94,Potoki!$G:$G,IF($G94="","",$G94)))</f>
        <v>0</v>
      </c>
      <c r="CQ94" s="30">
        <f>IF(CQ$5="",0,SUMIFS(Potoki!CQ:CQ,Potoki!$F:$F,$F94,Potoki!$G:$G,IF($G94="","",$G94)))</f>
        <v>0</v>
      </c>
      <c r="CR94" s="30">
        <f>IF(CR$5="",0,SUMIFS(Potoki!CR:CR,Potoki!$F:$F,$F94,Potoki!$G:$G,IF($G94="","",$G94)))</f>
        <v>0</v>
      </c>
      <c r="CS94" s="30">
        <f>IF(CS$5="",0,SUMIFS(Potoki!CS:CS,Potoki!$F:$F,$F94,Potoki!$G:$G,IF($G94="","",$G94)))</f>
        <v>0</v>
      </c>
      <c r="CT94" s="30">
        <f>IF(CT$5="",0,SUMIFS(Potoki!CT:CT,Potoki!$F:$F,$F94,Potoki!$G:$G,IF($G94="","",$G94)))</f>
        <v>0</v>
      </c>
    </row>
    <row r="95" spans="1:98" s="27" customFormat="1" ht="12" x14ac:dyDescent="0.25">
      <c r="A95" s="26">
        <f>ROW()</f>
        <v>95</v>
      </c>
      <c r="E95" s="24"/>
      <c r="F95" s="68" t="str">
        <f t="shared" si="237"/>
        <v>Вн.пр-во</v>
      </c>
      <c r="G95" s="27" t="str">
        <f>BP!$F$28</f>
        <v>Соцсборы</v>
      </c>
      <c r="M95" s="27" t="str">
        <f>Lists!$R$8</f>
        <v>руб.</v>
      </c>
      <c r="P95" s="30"/>
      <c r="R95" s="24"/>
      <c r="S95" s="30"/>
      <c r="V95" s="87"/>
      <c r="W95" s="29">
        <f ca="1">SUM(INDIRECT(ADDRESS(ROW(),SUMIFS($1:$1,$5:$5,1))):INDIRECT(ADDRESS(ROW(),SUMIFS($1:$1,$5:$5,MAX($5:$5)))))</f>
        <v>1737026.2301405307</v>
      </c>
      <c r="Z95" s="30">
        <f ca="1">IF(Z$5="",0,SUMIFS(Potoki!Z:Z,Potoki!$F:$F,$F95,Potoki!$G:$G,IF($G95="","",$G95)))</f>
        <v>0</v>
      </c>
      <c r="AA95" s="30">
        <f ca="1">IF(AA$5="",0,SUMIFS(Potoki!AA:AA,Potoki!$F:$F,$F95,Potoki!$G:$G,IF($G95="","",$G95)))</f>
        <v>0</v>
      </c>
      <c r="AB95" s="30">
        <f ca="1">IF(AB$5="",0,SUMIFS(Potoki!AB:AB,Potoki!$F:$F,$F95,Potoki!$G:$G,IF($G95="","",$G95)))</f>
        <v>18000</v>
      </c>
      <c r="AC95" s="30">
        <f ca="1">IF(AC$5="",0,SUMIFS(Potoki!AC:AC,Potoki!$F:$F,$F95,Potoki!$G:$G,IF($G95="","",$G95)))</f>
        <v>18540</v>
      </c>
      <c r="AD95" s="30">
        <f ca="1">IF(AD$5="",0,SUMIFS(Potoki!AD:AD,Potoki!$F:$F,$F95,Potoki!$G:$G,IF($G95="","",$G95)))</f>
        <v>19096.2</v>
      </c>
      <c r="AE95" s="30">
        <f ca="1">IF(AE$5="",0,SUMIFS(Potoki!AE:AE,Potoki!$F:$F,$F95,Potoki!$G:$G,IF($G95="","",$G95)))</f>
        <v>19669.086000000003</v>
      </c>
      <c r="AF95" s="30">
        <f ca="1">IF(AF$5="",0,SUMIFS(Potoki!AF:AF,Potoki!$F:$F,$F95,Potoki!$G:$G,IF($G95="","",$G95)))</f>
        <v>20259.158579999999</v>
      </c>
      <c r="AG95" s="30">
        <f ca="1">IF(AG$5="",0,SUMIFS(Potoki!AG:AG,Potoki!$F:$F,$F95,Potoki!$G:$G,IF($G95="","",$G95)))</f>
        <v>20866.933337400002</v>
      </c>
      <c r="AH95" s="30">
        <f ca="1">IF(AH$5="",0,SUMIFS(Potoki!AH:AH,Potoki!$F:$F,$F95,Potoki!$G:$G,IF($G95="","",$G95)))</f>
        <v>21492.941337522003</v>
      </c>
      <c r="AI95" s="30">
        <f ca="1">IF(AI$5="",0,SUMIFS(Potoki!AI:AI,Potoki!$F:$F,$F95,Potoki!$G:$G,IF($G95="","",$G95)))</f>
        <v>22137.729577647664</v>
      </c>
      <c r="AJ95" s="30">
        <f ca="1">IF(AJ$5="",0,SUMIFS(Potoki!AJ:AJ,Potoki!$F:$F,$F95,Potoki!$G:$G,IF($G95="","",$G95)))</f>
        <v>22801.861464977093</v>
      </c>
      <c r="AK95" s="30">
        <f ca="1">IF(AK$5="",0,SUMIFS(Potoki!AK:AK,Potoki!$F:$F,$F95,Potoki!$G:$G,IF($G95="","",$G95)))</f>
        <v>23485.917308926408</v>
      </c>
      <c r="AL95" s="30">
        <f ca="1">IF(AL$5="",0,SUMIFS(Potoki!AL:AL,Potoki!$F:$F,$F95,Potoki!$G:$G,IF($G95="","",$G95)))</f>
        <v>24190.494828194198</v>
      </c>
      <c r="AM95" s="30">
        <f ca="1">IF(AM$5="",0,SUMIFS(Potoki!AM:AM,Potoki!$F:$F,$F95,Potoki!$G:$G,IF($G95="","",$G95)))</f>
        <v>24916.209673040023</v>
      </c>
      <c r="AN95" s="30">
        <f ca="1">IF(AN$5="",0,SUMIFS(Potoki!AN:AN,Potoki!$F:$F,$F95,Potoki!$G:$G,IF($G95="","",$G95)))</f>
        <v>25663.695963231225</v>
      </c>
      <c r="AO95" s="30">
        <f ca="1">IF(AO$5="",0,SUMIFS(Potoki!AO:AO,Potoki!$F:$F,$F95,Potoki!$G:$G,IF($G95="","",$G95)))</f>
        <v>26433.606842128163</v>
      </c>
      <c r="AP95" s="30">
        <f ca="1">IF(AP$5="",0,SUMIFS(Potoki!AP:AP,Potoki!$F:$F,$F95,Potoki!$G:$G,IF($G95="","",$G95)))</f>
        <v>27226.61504739201</v>
      </c>
      <c r="AQ95" s="30">
        <f ca="1">IF(AQ$5="",0,SUMIFS(Potoki!AQ:AQ,Potoki!$F:$F,$F95,Potoki!$G:$G,IF($G95="","",$G95)))</f>
        <v>28043.41349881377</v>
      </c>
      <c r="AR95" s="30">
        <f ca="1">IF(AR$5="",0,SUMIFS(Potoki!AR:AR,Potoki!$F:$F,$F95,Potoki!$G:$G,IF($G95="","",$G95)))</f>
        <v>28884.715903778182</v>
      </c>
      <c r="AS95" s="30">
        <f ca="1">IF(AS$5="",0,SUMIFS(Potoki!AS:AS,Potoki!$F:$F,$F95,Potoki!$G:$G,IF($G95="","",$G95)))</f>
        <v>29751.257380891533</v>
      </c>
      <c r="AT95" s="30">
        <f ca="1">IF(AT$5="",0,SUMIFS(Potoki!AT:AT,Potoki!$F:$F,$F95,Potoki!$G:$G,IF($G95="","",$G95)))</f>
        <v>30643.79510231828</v>
      </c>
      <c r="AU95" s="30">
        <f ca="1">IF(AU$5="",0,SUMIFS(Potoki!AU:AU,Potoki!$F:$F,$F95,Potoki!$G:$G,IF($G95="","",$G95)))</f>
        <v>31563.108955387826</v>
      </c>
      <c r="AV95" s="30">
        <f ca="1">IF(AV$5="",0,SUMIFS(Potoki!AV:AV,Potoki!$F:$F,$F95,Potoki!$G:$G,IF($G95="","",$G95)))</f>
        <v>32510.002224049465</v>
      </c>
      <c r="AW95" s="30">
        <f ca="1">IF(AW$5="",0,SUMIFS(Potoki!AW:AW,Potoki!$F:$F,$F95,Potoki!$G:$G,IF($G95="","",$G95)))</f>
        <v>33485.302290770953</v>
      </c>
      <c r="AX95" s="30">
        <f ca="1">IF(AX$5="",0,SUMIFS(Potoki!AX:AX,Potoki!$F:$F,$F95,Potoki!$G:$G,IF($G95="","",$G95)))</f>
        <v>34489.861359494076</v>
      </c>
      <c r="AY95" s="30">
        <f ca="1">IF(AY$5="",0,SUMIFS(Potoki!AY:AY,Potoki!$F:$F,$F95,Potoki!$G:$G,IF($G95="","",$G95)))</f>
        <v>35524.557200278905</v>
      </c>
      <c r="AZ95" s="30">
        <f ca="1">IF(AZ$5="",0,SUMIFS(Potoki!AZ:AZ,Potoki!$F:$F,$F95,Potoki!$G:$G,IF($G95="","",$G95)))</f>
        <v>36590.293916287272</v>
      </c>
      <c r="BA95" s="30">
        <f ca="1">IF(BA$5="",0,SUMIFS(Potoki!BA:BA,Potoki!$F:$F,$F95,Potoki!$G:$G,IF($G95="","",$G95)))</f>
        <v>37688.002733775895</v>
      </c>
      <c r="BB95" s="30">
        <f ca="1">IF(BB$5="",0,SUMIFS(Potoki!BB:BB,Potoki!$F:$F,$F95,Potoki!$G:$G,IF($G95="","",$G95)))</f>
        <v>38818.642815789164</v>
      </c>
      <c r="BC95" s="30">
        <f ca="1">IF(BC$5="",0,SUMIFS(Potoki!BC:BC,Potoki!$F:$F,$F95,Potoki!$G:$G,IF($G95="","",$G95)))</f>
        <v>39983.202100262839</v>
      </c>
      <c r="BD95" s="30">
        <f ca="1">IF(BD$5="",0,SUMIFS(Potoki!BD:BD,Potoki!$F:$F,$F95,Potoki!$G:$G,IF($G95="","",$G95)))</f>
        <v>41182.698163270732</v>
      </c>
      <c r="BE95" s="30">
        <f ca="1">IF(BE$5="",0,SUMIFS(Potoki!BE:BE,Potoki!$F:$F,$F95,Potoki!$G:$G,IF($G95="","",$G95)))</f>
        <v>42418.17910816885</v>
      </c>
      <c r="BF95" s="30">
        <f ca="1">IF(BF$5="",0,SUMIFS(Potoki!BF:BF,Potoki!$F:$F,$F95,Potoki!$G:$G,IF($G95="","",$G95)))</f>
        <v>43690.724481413912</v>
      </c>
      <c r="BG95" s="30">
        <f ca="1">IF(BG$5="",0,SUMIFS(Potoki!BG:BG,Potoki!$F:$F,$F95,Potoki!$G:$G,IF($G95="","",$G95)))</f>
        <v>45001.44621585634</v>
      </c>
      <c r="BH95" s="30">
        <f ca="1">IF(BH$5="",0,SUMIFS(Potoki!BH:BH,Potoki!$F:$F,$F95,Potoki!$G:$G,IF($G95="","",$G95)))</f>
        <v>46351.489602332033</v>
      </c>
      <c r="BI95" s="30">
        <f ca="1">IF(BI$5="",0,SUMIFS(Potoki!BI:BI,Potoki!$F:$F,$F95,Potoki!$G:$G,IF($G95="","",$G95)))</f>
        <v>47742.034290401993</v>
      </c>
      <c r="BJ95" s="30">
        <f ca="1">IF(BJ$5="",0,SUMIFS(Potoki!BJ:BJ,Potoki!$F:$F,$F95,Potoki!$G:$G,IF($G95="","",$G95)))</f>
        <v>49174.295319114055</v>
      </c>
      <c r="BK95" s="30">
        <f ca="1">IF(BK$5="",0,SUMIFS(Potoki!BK:BK,Potoki!$F:$F,$F95,Potoki!$G:$G,IF($G95="","",$G95)))</f>
        <v>50649.524178687476</v>
      </c>
      <c r="BL95" s="30">
        <f ca="1">IF(BL$5="",0,SUMIFS(Potoki!BL:BL,Potoki!$F:$F,$F95,Potoki!$G:$G,IF($G95="","",$G95)))</f>
        <v>52169.0099040481</v>
      </c>
      <c r="BM95" s="30">
        <f ca="1">IF(BM$5="",0,SUMIFS(Potoki!BM:BM,Potoki!$F:$F,$F95,Potoki!$G:$G,IF($G95="","",$G95)))</f>
        <v>53734.080201169541</v>
      </c>
      <c r="BN95" s="30">
        <f ca="1">IF(BN$5="",0,SUMIFS(Potoki!BN:BN,Potoki!$F:$F,$F95,Potoki!$G:$G,IF($G95="","",$G95)))</f>
        <v>55346.102607204637</v>
      </c>
      <c r="BO95" s="30">
        <f ca="1">IF(BO$5="",0,SUMIFS(Potoki!BO:BO,Potoki!$F:$F,$F95,Potoki!$G:$G,IF($G95="","",$G95)))</f>
        <v>57006.485685420776</v>
      </c>
      <c r="BP95" s="30">
        <f ca="1">IF(BP$5="",0,SUMIFS(Potoki!BP:BP,Potoki!$F:$F,$F95,Potoki!$G:$G,IF($G95="","",$G95)))</f>
        <v>58716.680255983403</v>
      </c>
      <c r="BQ95" s="30">
        <f ca="1">IF(BQ$5="",0,SUMIFS(Potoki!BQ:BQ,Potoki!$F:$F,$F95,Potoki!$G:$G,IF($G95="","",$G95)))</f>
        <v>60478.180663662904</v>
      </c>
      <c r="BR95" s="30">
        <f ca="1">IF(BR$5="",0,SUMIFS(Potoki!BR:BR,Potoki!$F:$F,$F95,Potoki!$G:$G,IF($G95="","",$G95)))</f>
        <v>62292.52608357279</v>
      </c>
      <c r="BS95" s="30">
        <f ca="1">IF(BS$5="",0,SUMIFS(Potoki!BS:BS,Potoki!$F:$F,$F95,Potoki!$G:$G,IF($G95="","",$G95)))</f>
        <v>64161.301866079979</v>
      </c>
      <c r="BT95" s="30">
        <f ca="1">IF(BT$5="",0,SUMIFS(Potoki!BT:BT,Potoki!$F:$F,$F95,Potoki!$G:$G,IF($G95="","",$G95)))</f>
        <v>66086.140922062375</v>
      </c>
      <c r="BU95" s="30">
        <f ca="1">IF(BU$5="",0,SUMIFS(Potoki!BU:BU,Potoki!$F:$F,$F95,Potoki!$G:$G,IF($G95="","",$G95)))</f>
        <v>68068.725149724254</v>
      </c>
      <c r="BV95" s="30">
        <f>IF(BV$5="",0,SUMIFS(Potoki!BV:BV,Potoki!$F:$F,$F95,Potoki!$G:$G,IF($G95="","",$G95)))</f>
        <v>0</v>
      </c>
      <c r="BW95" s="30">
        <f>IF(BW$5="",0,SUMIFS(Potoki!BW:BW,Potoki!$F:$F,$F95,Potoki!$G:$G,IF($G95="","",$G95)))</f>
        <v>0</v>
      </c>
      <c r="BX95" s="30">
        <f>IF(BX$5="",0,SUMIFS(Potoki!BX:BX,Potoki!$F:$F,$F95,Potoki!$G:$G,IF($G95="","",$G95)))</f>
        <v>0</v>
      </c>
      <c r="BY95" s="30">
        <f>IF(BY$5="",0,SUMIFS(Potoki!BY:BY,Potoki!$F:$F,$F95,Potoki!$G:$G,IF($G95="","",$G95)))</f>
        <v>0</v>
      </c>
      <c r="BZ95" s="30">
        <f>IF(BZ$5="",0,SUMIFS(Potoki!BZ:BZ,Potoki!$F:$F,$F95,Potoki!$G:$G,IF($G95="","",$G95)))</f>
        <v>0</v>
      </c>
      <c r="CA95" s="30">
        <f>IF(CA$5="",0,SUMIFS(Potoki!CA:CA,Potoki!$F:$F,$F95,Potoki!$G:$G,IF($G95="","",$G95)))</f>
        <v>0</v>
      </c>
      <c r="CB95" s="30">
        <f>IF(CB$5="",0,SUMIFS(Potoki!CB:CB,Potoki!$F:$F,$F95,Potoki!$G:$G,IF($G95="","",$G95)))</f>
        <v>0</v>
      </c>
      <c r="CC95" s="30">
        <f>IF(CC$5="",0,SUMIFS(Potoki!CC:CC,Potoki!$F:$F,$F95,Potoki!$G:$G,IF($G95="","",$G95)))</f>
        <v>0</v>
      </c>
      <c r="CD95" s="30">
        <f>IF(CD$5="",0,SUMIFS(Potoki!CD:CD,Potoki!$F:$F,$F95,Potoki!$G:$G,IF($G95="","",$G95)))</f>
        <v>0</v>
      </c>
      <c r="CE95" s="30">
        <f>IF(CE$5="",0,SUMIFS(Potoki!CE:CE,Potoki!$F:$F,$F95,Potoki!$G:$G,IF($G95="","",$G95)))</f>
        <v>0</v>
      </c>
      <c r="CF95" s="30">
        <f>IF(CF$5="",0,SUMIFS(Potoki!CF:CF,Potoki!$F:$F,$F95,Potoki!$G:$G,IF($G95="","",$G95)))</f>
        <v>0</v>
      </c>
      <c r="CG95" s="30">
        <f>IF(CG$5="",0,SUMIFS(Potoki!CG:CG,Potoki!$F:$F,$F95,Potoki!$G:$G,IF($G95="","",$G95)))</f>
        <v>0</v>
      </c>
      <c r="CH95" s="30">
        <f>IF(CH$5="",0,SUMIFS(Potoki!CH:CH,Potoki!$F:$F,$F95,Potoki!$G:$G,IF($G95="","",$G95)))</f>
        <v>0</v>
      </c>
      <c r="CI95" s="30">
        <f>IF(CI$5="",0,SUMIFS(Potoki!CI:CI,Potoki!$F:$F,$F95,Potoki!$G:$G,IF($G95="","",$G95)))</f>
        <v>0</v>
      </c>
      <c r="CJ95" s="30">
        <f>IF(CJ$5="",0,SUMIFS(Potoki!CJ:CJ,Potoki!$F:$F,$F95,Potoki!$G:$G,IF($G95="","",$G95)))</f>
        <v>0</v>
      </c>
      <c r="CK95" s="30">
        <f>IF(CK$5="",0,SUMIFS(Potoki!CK:CK,Potoki!$F:$F,$F95,Potoki!$G:$G,IF($G95="","",$G95)))</f>
        <v>0</v>
      </c>
      <c r="CL95" s="30">
        <f>IF(CL$5="",0,SUMIFS(Potoki!CL:CL,Potoki!$F:$F,$F95,Potoki!$G:$G,IF($G95="","",$G95)))</f>
        <v>0</v>
      </c>
      <c r="CM95" s="30">
        <f>IF(CM$5="",0,SUMIFS(Potoki!CM:CM,Potoki!$F:$F,$F95,Potoki!$G:$G,IF($G95="","",$G95)))</f>
        <v>0</v>
      </c>
      <c r="CN95" s="30">
        <f>IF(CN$5="",0,SUMIFS(Potoki!CN:CN,Potoki!$F:$F,$F95,Potoki!$G:$G,IF($G95="","",$G95)))</f>
        <v>0</v>
      </c>
      <c r="CO95" s="30">
        <f>IF(CO$5="",0,SUMIFS(Potoki!CO:CO,Potoki!$F:$F,$F95,Potoki!$G:$G,IF($G95="","",$G95)))</f>
        <v>0</v>
      </c>
      <c r="CP95" s="30">
        <f>IF(CP$5="",0,SUMIFS(Potoki!CP:CP,Potoki!$F:$F,$F95,Potoki!$G:$G,IF($G95="","",$G95)))</f>
        <v>0</v>
      </c>
      <c r="CQ95" s="30">
        <f>IF(CQ$5="",0,SUMIFS(Potoki!CQ:CQ,Potoki!$F:$F,$F95,Potoki!$G:$G,IF($G95="","",$G95)))</f>
        <v>0</v>
      </c>
      <c r="CR95" s="30">
        <f>IF(CR$5="",0,SUMIFS(Potoki!CR:CR,Potoki!$F:$F,$F95,Potoki!$G:$G,IF($G95="","",$G95)))</f>
        <v>0</v>
      </c>
      <c r="CS95" s="30">
        <f>IF(CS$5="",0,SUMIFS(Potoki!CS:CS,Potoki!$F:$F,$F95,Potoki!$G:$G,IF($G95="","",$G95)))</f>
        <v>0</v>
      </c>
      <c r="CT95" s="30">
        <f>IF(CT$5="",0,SUMIFS(Potoki!CT:CT,Potoki!$F:$F,$F95,Potoki!$G:$G,IF($G95="","",$G95)))</f>
        <v>0</v>
      </c>
    </row>
    <row r="96" spans="1:98" s="27" customFormat="1" ht="12" x14ac:dyDescent="0.25">
      <c r="A96" s="26">
        <f>ROW()</f>
        <v>96</v>
      </c>
      <c r="E96" s="24"/>
      <c r="F96" s="68" t="str">
        <f t="shared" si="237"/>
        <v>Вн.пр-во</v>
      </c>
      <c r="G96" s="27" t="str">
        <f>BP!$F$29</f>
        <v>ЭлЭн</v>
      </c>
      <c r="M96" s="27" t="str">
        <f>Lists!$R$8</f>
        <v>руб.</v>
      </c>
      <c r="P96" s="30"/>
      <c r="R96" s="24"/>
      <c r="S96" s="30"/>
      <c r="V96" s="87"/>
      <c r="W96" s="29">
        <f ca="1">SUM(INDIRECT(ADDRESS(ROW(),SUMIFS($1:$1,$5:$5,1))):INDIRECT(ADDRESS(ROW(),SUMIFS($1:$1,$5:$5,MAX($5:$5)))))</f>
        <v>1242938.7691227798</v>
      </c>
      <c r="Z96" s="30">
        <f ca="1">IF(Z$5="",0,SUMIFS(Potoki!Z:Z,Potoki!$F:$F,$F96,Potoki!$G:$G,IF($G96="","",$G96)))</f>
        <v>0</v>
      </c>
      <c r="AA96" s="30">
        <f ca="1">IF(AA$5="",0,SUMIFS(Potoki!AA:AA,Potoki!$F:$F,$F96,Potoki!$G:$G,IF($G96="","",$G96)))</f>
        <v>0</v>
      </c>
      <c r="AB96" s="30">
        <f ca="1">IF(AB$5="",0,SUMIFS(Potoki!AB:AB,Potoki!$F:$F,$F96,Potoki!$G:$G,IF($G96="","",$G96)))</f>
        <v>12879.999999999998</v>
      </c>
      <c r="AC96" s="30">
        <f ca="1">IF(AC$5="",0,SUMIFS(Potoki!AC:AC,Potoki!$F:$F,$F96,Potoki!$G:$G,IF($G96="","",$G96)))</f>
        <v>13266.4</v>
      </c>
      <c r="AD96" s="30">
        <f ca="1">IF(AD$5="",0,SUMIFS(Potoki!AD:AD,Potoki!$F:$F,$F96,Potoki!$G:$G,IF($G96="","",$G96)))</f>
        <v>13664.392</v>
      </c>
      <c r="AE96" s="30">
        <f ca="1">IF(AE$5="",0,SUMIFS(Potoki!AE:AE,Potoki!$F:$F,$F96,Potoki!$G:$G,IF($G96="","",$G96)))</f>
        <v>14074.323759999999</v>
      </c>
      <c r="AF96" s="30">
        <f ca="1">IF(AF$5="",0,SUMIFS(Potoki!AF:AF,Potoki!$F:$F,$F96,Potoki!$G:$G,IF($G96="","",$G96)))</f>
        <v>14496.5534728</v>
      </c>
      <c r="AG96" s="30">
        <f ca="1">IF(AG$5="",0,SUMIFS(Potoki!AG:AG,Potoki!$F:$F,$F96,Potoki!$G:$G,IF($G96="","",$G96)))</f>
        <v>14931.450076984001</v>
      </c>
      <c r="AH96" s="30">
        <f ca="1">IF(AH$5="",0,SUMIFS(Potoki!AH:AH,Potoki!$F:$F,$F96,Potoki!$G:$G,IF($G96="","",$G96)))</f>
        <v>15379.393579293521</v>
      </c>
      <c r="AI96" s="30">
        <f ca="1">IF(AI$5="",0,SUMIFS(Potoki!AI:AI,Potoki!$F:$F,$F96,Potoki!$G:$G,IF($G96="","",$G96)))</f>
        <v>15840.775386672327</v>
      </c>
      <c r="AJ96" s="30">
        <f ca="1">IF(AJ$5="",0,SUMIFS(Potoki!AJ:AJ,Potoki!$F:$F,$F96,Potoki!$G:$G,IF($G96="","",$G96)))</f>
        <v>16315.998648272496</v>
      </c>
      <c r="AK96" s="30">
        <f ca="1">IF(AK$5="",0,SUMIFS(Potoki!AK:AK,Potoki!$F:$F,$F96,Potoki!$G:$G,IF($G96="","",$G96)))</f>
        <v>16805.47860772067</v>
      </c>
      <c r="AL96" s="30">
        <f ca="1">IF(AL$5="",0,SUMIFS(Potoki!AL:AL,Potoki!$F:$F,$F96,Potoki!$G:$G,IF($G96="","",$G96)))</f>
        <v>17309.642965952291</v>
      </c>
      <c r="AM96" s="30">
        <f ca="1">IF(AM$5="",0,SUMIFS(Potoki!AM:AM,Potoki!$F:$F,$F96,Potoki!$G:$G,IF($G96="","",$G96)))</f>
        <v>17828.93225493086</v>
      </c>
      <c r="AN96" s="30">
        <f ca="1">IF(AN$5="",0,SUMIFS(Potoki!AN:AN,Potoki!$F:$F,$F96,Potoki!$G:$G,IF($G96="","",$G96)))</f>
        <v>18363.800222578786</v>
      </c>
      <c r="AO96" s="30">
        <f ca="1">IF(AO$5="",0,SUMIFS(Potoki!AO:AO,Potoki!$F:$F,$F96,Potoki!$G:$G,IF($G96="","",$G96)))</f>
        <v>18914.714229256151</v>
      </c>
      <c r="AP96" s="30">
        <f ca="1">IF(AP$5="",0,SUMIFS(Potoki!AP:AP,Potoki!$F:$F,$F96,Potoki!$G:$G,IF($G96="","",$G96)))</f>
        <v>19482.155656133837</v>
      </c>
      <c r="AQ96" s="30">
        <f ca="1">IF(AQ$5="",0,SUMIFS(Potoki!AQ:AQ,Potoki!$F:$F,$F96,Potoki!$G:$G,IF($G96="","",$G96)))</f>
        <v>20066.620325817854</v>
      </c>
      <c r="AR96" s="30">
        <f ca="1">IF(AR$5="",0,SUMIFS(Potoki!AR:AR,Potoki!$F:$F,$F96,Potoki!$G:$G,IF($G96="","",$G96)))</f>
        <v>20668.618935592389</v>
      </c>
      <c r="AS96" s="30">
        <f ca="1">IF(AS$5="",0,SUMIFS(Potoki!AS:AS,Potoki!$F:$F,$F96,Potoki!$G:$G,IF($G96="","",$G96)))</f>
        <v>21288.677503660161</v>
      </c>
      <c r="AT96" s="30">
        <f ca="1">IF(AT$5="",0,SUMIFS(Potoki!AT:AT,Potoki!$F:$F,$F96,Potoki!$G:$G,IF($G96="","",$G96)))</f>
        <v>21927.337828769967</v>
      </c>
      <c r="AU96" s="30">
        <f ca="1">IF(AU$5="",0,SUMIFS(Potoki!AU:AU,Potoki!$F:$F,$F96,Potoki!$G:$G,IF($G96="","",$G96)))</f>
        <v>22585.157963633068</v>
      </c>
      <c r="AV96" s="30">
        <f ca="1">IF(AV$5="",0,SUMIFS(Potoki!AV:AV,Potoki!$F:$F,$F96,Potoki!$G:$G,IF($G96="","",$G96)))</f>
        <v>23262.71270254206</v>
      </c>
      <c r="AW96" s="30">
        <f ca="1">IF(AW$5="",0,SUMIFS(Potoki!AW:AW,Potoki!$F:$F,$F96,Potoki!$G:$G,IF($G96="","",$G96)))</f>
        <v>23960.594083618322</v>
      </c>
      <c r="AX96" s="30">
        <f ca="1">IF(AX$5="",0,SUMIFS(Potoki!AX:AX,Potoki!$F:$F,$F96,Potoki!$G:$G,IF($G96="","",$G96)))</f>
        <v>24679.411906126872</v>
      </c>
      <c r="AY96" s="30">
        <f ca="1">IF(AY$5="",0,SUMIFS(Potoki!AY:AY,Potoki!$F:$F,$F96,Potoki!$G:$G,IF($G96="","",$G96)))</f>
        <v>25419.79426331068</v>
      </c>
      <c r="AZ96" s="30">
        <f ca="1">IF(AZ$5="",0,SUMIFS(Potoki!AZ:AZ,Potoki!$F:$F,$F96,Potoki!$G:$G,IF($G96="","",$G96)))</f>
        <v>26182.388091210003</v>
      </c>
      <c r="BA96" s="30">
        <f ca="1">IF(BA$5="",0,SUMIFS(Potoki!BA:BA,Potoki!$F:$F,$F96,Potoki!$G:$G,IF($G96="","",$G96)))</f>
        <v>26967.859733946301</v>
      </c>
      <c r="BB96" s="30">
        <f ca="1">IF(BB$5="",0,SUMIFS(Potoki!BB:BB,Potoki!$F:$F,$F96,Potoki!$G:$G,IF($G96="","",$G96)))</f>
        <v>27776.89552596469</v>
      </c>
      <c r="BC96" s="30">
        <f ca="1">IF(BC$5="",0,SUMIFS(Potoki!BC:BC,Potoki!$F:$F,$F96,Potoki!$G:$G,IF($G96="","",$G96)))</f>
        <v>28610.202391743631</v>
      </c>
      <c r="BD96" s="30">
        <f ca="1">IF(BD$5="",0,SUMIFS(Potoki!BD:BD,Potoki!$F:$F,$F96,Potoki!$G:$G,IF($G96="","",$G96)))</f>
        <v>29468.508463495942</v>
      </c>
      <c r="BE96" s="30">
        <f ca="1">IF(BE$5="",0,SUMIFS(Potoki!BE:BE,Potoki!$F:$F,$F96,Potoki!$G:$G,IF($G96="","",$G96)))</f>
        <v>30352.563717400819</v>
      </c>
      <c r="BF96" s="30">
        <f ca="1">IF(BF$5="",0,SUMIFS(Potoki!BF:BF,Potoki!$F:$F,$F96,Potoki!$G:$G,IF($G96="","",$G96)))</f>
        <v>31263.140628922843</v>
      </c>
      <c r="BG96" s="30">
        <f ca="1">IF(BG$5="",0,SUMIFS(Potoki!BG:BG,Potoki!$F:$F,$F96,Potoki!$G:$G,IF($G96="","",$G96)))</f>
        <v>32201.034847790532</v>
      </c>
      <c r="BH96" s="30">
        <f ca="1">IF(BH$5="",0,SUMIFS(Potoki!BH:BH,Potoki!$F:$F,$F96,Potoki!$G:$G,IF($G96="","",$G96)))</f>
        <v>33167.065893224251</v>
      </c>
      <c r="BI96" s="30">
        <f ca="1">IF(BI$5="",0,SUMIFS(Potoki!BI:BI,Potoki!$F:$F,$F96,Potoki!$G:$G,IF($G96="","",$G96)))</f>
        <v>34162.077870020978</v>
      </c>
      <c r="BJ96" s="30">
        <f ca="1">IF(BJ$5="",0,SUMIFS(Potoki!BJ:BJ,Potoki!$F:$F,$F96,Potoki!$G:$G,IF($G96="","",$G96)))</f>
        <v>35186.94020612161</v>
      </c>
      <c r="BK96" s="30">
        <f ca="1">IF(BK$5="",0,SUMIFS(Potoki!BK:BK,Potoki!$F:$F,$F96,Potoki!$G:$G,IF($G96="","",$G96)))</f>
        <v>36242.548412305259</v>
      </c>
      <c r="BL96" s="30">
        <f ca="1">IF(BL$5="",0,SUMIFS(Potoki!BL:BL,Potoki!$F:$F,$F96,Potoki!$G:$G,IF($G96="","",$G96)))</f>
        <v>37329.824864674418</v>
      </c>
      <c r="BM96" s="30">
        <f ca="1">IF(BM$5="",0,SUMIFS(Potoki!BM:BM,Potoki!$F:$F,$F96,Potoki!$G:$G,IF($G96="","",$G96)))</f>
        <v>38449.719610614651</v>
      </c>
      <c r="BN96" s="30">
        <f ca="1">IF(BN$5="",0,SUMIFS(Potoki!BN:BN,Potoki!$F:$F,$F96,Potoki!$G:$G,IF($G96="","",$G96)))</f>
        <v>39603.211198933088</v>
      </c>
      <c r="BO96" s="30">
        <f ca="1">IF(BO$5="",0,SUMIFS(Potoki!BO:BO,Potoki!$F:$F,$F96,Potoki!$G:$G,IF($G96="","",$G96)))</f>
        <v>40791.307534901083</v>
      </c>
      <c r="BP96" s="30">
        <f ca="1">IF(BP$5="",0,SUMIFS(Potoki!BP:BP,Potoki!$F:$F,$F96,Potoki!$G:$G,IF($G96="","",$G96)))</f>
        <v>42015.04676094812</v>
      </c>
      <c r="BQ96" s="30">
        <f ca="1">IF(BQ$5="",0,SUMIFS(Potoki!BQ:BQ,Potoki!$F:$F,$F96,Potoki!$G:$G,IF($G96="","",$G96)))</f>
        <v>43275.49816377656</v>
      </c>
      <c r="BR96" s="30">
        <f ca="1">IF(BR$5="",0,SUMIFS(Potoki!BR:BR,Potoki!$F:$F,$F96,Potoki!$G:$G,IF($G96="","",$G96)))</f>
        <v>44573.763108689862</v>
      </c>
      <c r="BS96" s="30">
        <f ca="1">IF(BS$5="",0,SUMIFS(Potoki!BS:BS,Potoki!$F:$F,$F96,Potoki!$G:$G,IF($G96="","",$G96)))</f>
        <v>45910.976001950556</v>
      </c>
      <c r="BT96" s="30">
        <f ca="1">IF(BT$5="",0,SUMIFS(Potoki!BT:BT,Potoki!$F:$F,$F96,Potoki!$G:$G,IF($G96="","",$G96)))</f>
        <v>47288.305282009082</v>
      </c>
      <c r="BU96" s="30">
        <f ca="1">IF(BU$5="",0,SUMIFS(Potoki!BU:BU,Potoki!$F:$F,$F96,Potoki!$G:$G,IF($G96="","",$G96)))</f>
        <v>48706.954440469352</v>
      </c>
      <c r="BV96" s="30">
        <f>IF(BV$5="",0,SUMIFS(Potoki!BV:BV,Potoki!$F:$F,$F96,Potoki!$G:$G,IF($G96="","",$G96)))</f>
        <v>0</v>
      </c>
      <c r="BW96" s="30">
        <f>IF(BW$5="",0,SUMIFS(Potoki!BW:BW,Potoki!$F:$F,$F96,Potoki!$G:$G,IF($G96="","",$G96)))</f>
        <v>0</v>
      </c>
      <c r="BX96" s="30">
        <f>IF(BX$5="",0,SUMIFS(Potoki!BX:BX,Potoki!$F:$F,$F96,Potoki!$G:$G,IF($G96="","",$G96)))</f>
        <v>0</v>
      </c>
      <c r="BY96" s="30">
        <f>IF(BY$5="",0,SUMIFS(Potoki!BY:BY,Potoki!$F:$F,$F96,Potoki!$G:$G,IF($G96="","",$G96)))</f>
        <v>0</v>
      </c>
      <c r="BZ96" s="30">
        <f>IF(BZ$5="",0,SUMIFS(Potoki!BZ:BZ,Potoki!$F:$F,$F96,Potoki!$G:$G,IF($G96="","",$G96)))</f>
        <v>0</v>
      </c>
      <c r="CA96" s="30">
        <f>IF(CA$5="",0,SUMIFS(Potoki!CA:CA,Potoki!$F:$F,$F96,Potoki!$G:$G,IF($G96="","",$G96)))</f>
        <v>0</v>
      </c>
      <c r="CB96" s="30">
        <f>IF(CB$5="",0,SUMIFS(Potoki!CB:CB,Potoki!$F:$F,$F96,Potoki!$G:$G,IF($G96="","",$G96)))</f>
        <v>0</v>
      </c>
      <c r="CC96" s="30">
        <f>IF(CC$5="",0,SUMIFS(Potoki!CC:CC,Potoki!$F:$F,$F96,Potoki!$G:$G,IF($G96="","",$G96)))</f>
        <v>0</v>
      </c>
      <c r="CD96" s="30">
        <f>IF(CD$5="",0,SUMIFS(Potoki!CD:CD,Potoki!$F:$F,$F96,Potoki!$G:$G,IF($G96="","",$G96)))</f>
        <v>0</v>
      </c>
      <c r="CE96" s="30">
        <f>IF(CE$5="",0,SUMIFS(Potoki!CE:CE,Potoki!$F:$F,$F96,Potoki!$G:$G,IF($G96="","",$G96)))</f>
        <v>0</v>
      </c>
      <c r="CF96" s="30">
        <f>IF(CF$5="",0,SUMIFS(Potoki!CF:CF,Potoki!$F:$F,$F96,Potoki!$G:$G,IF($G96="","",$G96)))</f>
        <v>0</v>
      </c>
      <c r="CG96" s="30">
        <f>IF(CG$5="",0,SUMIFS(Potoki!CG:CG,Potoki!$F:$F,$F96,Potoki!$G:$G,IF($G96="","",$G96)))</f>
        <v>0</v>
      </c>
      <c r="CH96" s="30">
        <f>IF(CH$5="",0,SUMIFS(Potoki!CH:CH,Potoki!$F:$F,$F96,Potoki!$G:$G,IF($G96="","",$G96)))</f>
        <v>0</v>
      </c>
      <c r="CI96" s="30">
        <f>IF(CI$5="",0,SUMIFS(Potoki!CI:CI,Potoki!$F:$F,$F96,Potoki!$G:$G,IF($G96="","",$G96)))</f>
        <v>0</v>
      </c>
      <c r="CJ96" s="30">
        <f>IF(CJ$5="",0,SUMIFS(Potoki!CJ:CJ,Potoki!$F:$F,$F96,Potoki!$G:$G,IF($G96="","",$G96)))</f>
        <v>0</v>
      </c>
      <c r="CK96" s="30">
        <f>IF(CK$5="",0,SUMIFS(Potoki!CK:CK,Potoki!$F:$F,$F96,Potoki!$G:$G,IF($G96="","",$G96)))</f>
        <v>0</v>
      </c>
      <c r="CL96" s="30">
        <f>IF(CL$5="",0,SUMIFS(Potoki!CL:CL,Potoki!$F:$F,$F96,Potoki!$G:$G,IF($G96="","",$G96)))</f>
        <v>0</v>
      </c>
      <c r="CM96" s="30">
        <f>IF(CM$5="",0,SUMIFS(Potoki!CM:CM,Potoki!$F:$F,$F96,Potoki!$G:$G,IF($G96="","",$G96)))</f>
        <v>0</v>
      </c>
      <c r="CN96" s="30">
        <f>IF(CN$5="",0,SUMIFS(Potoki!CN:CN,Potoki!$F:$F,$F96,Potoki!$G:$G,IF($G96="","",$G96)))</f>
        <v>0</v>
      </c>
      <c r="CO96" s="30">
        <f>IF(CO$5="",0,SUMIFS(Potoki!CO:CO,Potoki!$F:$F,$F96,Potoki!$G:$G,IF($G96="","",$G96)))</f>
        <v>0</v>
      </c>
      <c r="CP96" s="30">
        <f>IF(CP$5="",0,SUMIFS(Potoki!CP:CP,Potoki!$F:$F,$F96,Potoki!$G:$G,IF($G96="","",$G96)))</f>
        <v>0</v>
      </c>
      <c r="CQ96" s="30">
        <f>IF(CQ$5="",0,SUMIFS(Potoki!CQ:CQ,Potoki!$F:$F,$F96,Potoki!$G:$G,IF($G96="","",$G96)))</f>
        <v>0</v>
      </c>
      <c r="CR96" s="30">
        <f>IF(CR$5="",0,SUMIFS(Potoki!CR:CR,Potoki!$F:$F,$F96,Potoki!$G:$G,IF($G96="","",$G96)))</f>
        <v>0</v>
      </c>
      <c r="CS96" s="30">
        <f>IF(CS$5="",0,SUMIFS(Potoki!CS:CS,Potoki!$F:$F,$F96,Potoki!$G:$G,IF($G96="","",$G96)))</f>
        <v>0</v>
      </c>
      <c r="CT96" s="30">
        <f>IF(CT$5="",0,SUMIFS(Potoki!CT:CT,Potoki!$F:$F,$F96,Potoki!$G:$G,IF($G96="","",$G96)))</f>
        <v>0</v>
      </c>
    </row>
    <row r="97" spans="1:98" s="2" customFormat="1" ht="10.199999999999999" x14ac:dyDescent="0.2">
      <c r="A97" s="11">
        <f>ROW()</f>
        <v>97</v>
      </c>
      <c r="E97" s="23" t="str">
        <f>Lists!$N$9</f>
        <v>пустая строка</v>
      </c>
      <c r="P97" s="3"/>
      <c r="R97" s="23"/>
      <c r="S97" s="3"/>
      <c r="V97" s="76">
        <f ca="1">W90-SUMIFS(Potoki!$W:$W,Potoki!$F:$F,$F91,Potoki!$G:$G,"")</f>
        <v>0</v>
      </c>
      <c r="W97" s="5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</row>
    <row r="98" spans="1:98" s="13" customFormat="1" x14ac:dyDescent="0.3">
      <c r="A98" s="12">
        <f>ROW()</f>
        <v>98</v>
      </c>
      <c r="E98" s="94"/>
      <c r="F98" s="13" t="str">
        <f>BP!$F$139</f>
        <v>Поступление в пр-во ГП</v>
      </c>
      <c r="M98" s="4" t="str">
        <f>Lists!$R$8</f>
        <v>руб.</v>
      </c>
      <c r="P98" s="10"/>
      <c r="R98" s="94"/>
      <c r="S98" s="10"/>
      <c r="V98" s="82">
        <f ca="1">W98-SUM(W99:W108)</f>
        <v>0</v>
      </c>
      <c r="W98" s="10">
        <f ca="1">SUM(INDIRECT(ADDRESS(ROW(),SUMIFS($1:$1,$5:$5,1))):INDIRECT(ADDRESS(ROW(),SUMIFS($1:$1,$5:$5,MAX($5:$5)))))</f>
        <v>186770133.27765468</v>
      </c>
      <c r="Z98" s="10">
        <f ca="1">IF(Z$5="",0,SUM(Z99:Z108))</f>
        <v>0</v>
      </c>
      <c r="AA98" s="10">
        <f t="shared" ref="AA98:CL98" ca="1" si="238">IF(AA$5="",0,SUM(AA99:AA108))</f>
        <v>0</v>
      </c>
      <c r="AB98" s="10">
        <f t="shared" ca="1" si="238"/>
        <v>0</v>
      </c>
      <c r="AC98" s="10">
        <f t="shared" ca="1" si="238"/>
        <v>0</v>
      </c>
      <c r="AD98" s="10">
        <f t="shared" ca="1" si="238"/>
        <v>2097400</v>
      </c>
      <c r="AE98" s="10">
        <f t="shared" ca="1" si="238"/>
        <v>2160322</v>
      </c>
      <c r="AF98" s="10">
        <f t="shared" ca="1" si="238"/>
        <v>2225131.66</v>
      </c>
      <c r="AG98" s="10">
        <f t="shared" ca="1" si="238"/>
        <v>2291885.6098000002</v>
      </c>
      <c r="AH98" s="10">
        <f t="shared" ca="1" si="238"/>
        <v>2360642.1780940001</v>
      </c>
      <c r="AI98" s="10">
        <f t="shared" ca="1" si="238"/>
        <v>2431461.4434368201</v>
      </c>
      <c r="AJ98" s="10">
        <f t="shared" ca="1" si="238"/>
        <v>2504405.2867399249</v>
      </c>
      <c r="AK98" s="10">
        <f t="shared" ca="1" si="238"/>
        <v>2579537.4453421226</v>
      </c>
      <c r="AL98" s="10">
        <f t="shared" ca="1" si="238"/>
        <v>2656923.5687023867</v>
      </c>
      <c r="AM98" s="10">
        <f t="shared" ca="1" si="238"/>
        <v>2736631.2757634581</v>
      </c>
      <c r="AN98" s="10">
        <f t="shared" ca="1" si="238"/>
        <v>2818730.2140363618</v>
      </c>
      <c r="AO98" s="10">
        <f t="shared" ca="1" si="238"/>
        <v>2903292.1204574523</v>
      </c>
      <c r="AP98" s="10">
        <f t="shared" ca="1" si="238"/>
        <v>2990390.8840711764</v>
      </c>
      <c r="AQ98" s="10">
        <f t="shared" ca="1" si="238"/>
        <v>3080102.6105933115</v>
      </c>
      <c r="AR98" s="10">
        <f t="shared" ca="1" si="238"/>
        <v>3172505.6889111111</v>
      </c>
      <c r="AS98" s="10">
        <f t="shared" ca="1" si="238"/>
        <v>3267680.8595784451</v>
      </c>
      <c r="AT98" s="10">
        <f t="shared" ca="1" si="238"/>
        <v>3365711.2853657976</v>
      </c>
      <c r="AU98" s="10">
        <f t="shared" ca="1" si="238"/>
        <v>3466682.6239267727</v>
      </c>
      <c r="AV98" s="10">
        <f t="shared" ca="1" si="238"/>
        <v>3570683.1026445753</v>
      </c>
      <c r="AW98" s="10">
        <f t="shared" ca="1" si="238"/>
        <v>3677803.5957239131</v>
      </c>
      <c r="AX98" s="10">
        <f t="shared" ca="1" si="238"/>
        <v>3788137.7035956308</v>
      </c>
      <c r="AY98" s="10">
        <f t="shared" ca="1" si="238"/>
        <v>3901781.834703499</v>
      </c>
      <c r="AZ98" s="10">
        <f t="shared" ca="1" si="238"/>
        <v>4018835.2897446039</v>
      </c>
      <c r="BA98" s="10">
        <f t="shared" ca="1" si="238"/>
        <v>4139400.3484369433</v>
      </c>
      <c r="BB98" s="10">
        <f t="shared" ca="1" si="238"/>
        <v>4263582.358890051</v>
      </c>
      <c r="BC98" s="10">
        <f t="shared" ca="1" si="238"/>
        <v>4391489.8296567537</v>
      </c>
      <c r="BD98" s="10">
        <f t="shared" ca="1" si="238"/>
        <v>4523234.5245464556</v>
      </c>
      <c r="BE98" s="10">
        <f t="shared" ca="1" si="238"/>
        <v>4658931.5602828488</v>
      </c>
      <c r="BF98" s="10">
        <f t="shared" ca="1" si="238"/>
        <v>4798699.5070913341</v>
      </c>
      <c r="BG98" s="10">
        <f t="shared" ca="1" si="238"/>
        <v>4942660.4923040746</v>
      </c>
      <c r="BH98" s="10">
        <f t="shared" ca="1" si="238"/>
        <v>5090940.3070731983</v>
      </c>
      <c r="BI98" s="10">
        <f t="shared" ca="1" si="238"/>
        <v>5243668.5162853934</v>
      </c>
      <c r="BJ98" s="10">
        <f t="shared" ca="1" si="238"/>
        <v>5400978.5717739565</v>
      </c>
      <c r="BK98" s="10">
        <f t="shared" ca="1" si="238"/>
        <v>5563007.9289271738</v>
      </c>
      <c r="BL98" s="10">
        <f t="shared" ca="1" si="238"/>
        <v>5729898.1667949893</v>
      </c>
      <c r="BM98" s="10">
        <f t="shared" ca="1" si="238"/>
        <v>5901795.1117988396</v>
      </c>
      <c r="BN98" s="10">
        <f t="shared" ca="1" si="238"/>
        <v>6078848.9651528057</v>
      </c>
      <c r="BO98" s="10">
        <f t="shared" ca="1" si="238"/>
        <v>6261214.4341073893</v>
      </c>
      <c r="BP98" s="10">
        <f t="shared" ca="1" si="238"/>
        <v>6449050.867130612</v>
      </c>
      <c r="BQ98" s="10">
        <f t="shared" ca="1" si="238"/>
        <v>6642522.3931445293</v>
      </c>
      <c r="BR98" s="10">
        <f t="shared" ca="1" si="238"/>
        <v>6841798.0649388665</v>
      </c>
      <c r="BS98" s="10">
        <f t="shared" ca="1" si="238"/>
        <v>7047052.0068870308</v>
      </c>
      <c r="BT98" s="10">
        <f t="shared" ca="1" si="238"/>
        <v>7258463.5670936434</v>
      </c>
      <c r="BU98" s="10">
        <f t="shared" ca="1" si="238"/>
        <v>7476217.4741064524</v>
      </c>
      <c r="BV98" s="10">
        <f t="shared" si="238"/>
        <v>0</v>
      </c>
      <c r="BW98" s="10">
        <f t="shared" si="238"/>
        <v>0</v>
      </c>
      <c r="BX98" s="10">
        <f t="shared" si="238"/>
        <v>0</v>
      </c>
      <c r="BY98" s="10">
        <f t="shared" si="238"/>
        <v>0</v>
      </c>
      <c r="BZ98" s="10">
        <f t="shared" si="238"/>
        <v>0</v>
      </c>
      <c r="CA98" s="10">
        <f t="shared" si="238"/>
        <v>0</v>
      </c>
      <c r="CB98" s="10">
        <f t="shared" si="238"/>
        <v>0</v>
      </c>
      <c r="CC98" s="10">
        <f t="shared" si="238"/>
        <v>0</v>
      </c>
      <c r="CD98" s="10">
        <f t="shared" si="238"/>
        <v>0</v>
      </c>
      <c r="CE98" s="10">
        <f t="shared" si="238"/>
        <v>0</v>
      </c>
      <c r="CF98" s="10">
        <f t="shared" si="238"/>
        <v>0</v>
      </c>
      <c r="CG98" s="10">
        <f t="shared" si="238"/>
        <v>0</v>
      </c>
      <c r="CH98" s="10">
        <f t="shared" si="238"/>
        <v>0</v>
      </c>
      <c r="CI98" s="10">
        <f t="shared" si="238"/>
        <v>0</v>
      </c>
      <c r="CJ98" s="10">
        <f t="shared" si="238"/>
        <v>0</v>
      </c>
      <c r="CK98" s="10">
        <f t="shared" si="238"/>
        <v>0</v>
      </c>
      <c r="CL98" s="10">
        <f t="shared" si="238"/>
        <v>0</v>
      </c>
      <c r="CM98" s="10">
        <f t="shared" ref="CM98:CT98" si="239">IF(CM$5="",0,SUM(CM99:CM108))</f>
        <v>0</v>
      </c>
      <c r="CN98" s="10">
        <f t="shared" si="239"/>
        <v>0</v>
      </c>
      <c r="CO98" s="10">
        <f t="shared" si="239"/>
        <v>0</v>
      </c>
      <c r="CP98" s="10">
        <f t="shared" si="239"/>
        <v>0</v>
      </c>
      <c r="CQ98" s="10">
        <f t="shared" si="239"/>
        <v>0</v>
      </c>
      <c r="CR98" s="10">
        <f t="shared" si="239"/>
        <v>0</v>
      </c>
      <c r="CS98" s="10">
        <f t="shared" si="239"/>
        <v>0</v>
      </c>
      <c r="CT98" s="10">
        <f t="shared" si="239"/>
        <v>0</v>
      </c>
    </row>
    <row r="99" spans="1:98" s="27" customFormat="1" ht="12" x14ac:dyDescent="0.25">
      <c r="A99" s="26">
        <f>ROW()</f>
        <v>99</v>
      </c>
      <c r="E99" s="24"/>
      <c r="F99" s="68" t="str">
        <f>$F$98</f>
        <v>Поступление в пр-во ГП</v>
      </c>
      <c r="G99" s="27" t="str">
        <f>BP!$F$21</f>
        <v>Основа</v>
      </c>
      <c r="M99" s="27" t="str">
        <f>Lists!$R$8</f>
        <v>руб.</v>
      </c>
      <c r="P99" s="30"/>
      <c r="R99" s="24"/>
      <c r="S99" s="30"/>
      <c r="V99" s="87"/>
      <c r="W99" s="29">
        <f ca="1">SUM(INDIRECT(ADDRESS(ROW(),SUMIFS($1:$1,$5:$5,1))):INDIRECT(ADDRESS(ROW(),SUMIFS($1:$1,$5:$5,MAX($5:$5)))))</f>
        <v>37400331.828270696</v>
      </c>
      <c r="Z99" s="30">
        <f ca="1">IF(Z$5="",0,SUMIFS(Potoki!Z:Z,Potoki!$F:$F,$F99,Potoki!$G:$G,IF($G99="","",$G99)))</f>
        <v>0</v>
      </c>
      <c r="AA99" s="30">
        <f ca="1">IF(AA$5="",0,SUMIFS(Potoki!AA:AA,Potoki!$F:$F,$F99,Potoki!$G:$G,IF($G99="","",$G99)))</f>
        <v>0</v>
      </c>
      <c r="AB99" s="30">
        <f ca="1">IF(AB$5="",0,SUMIFS(Potoki!AB:AB,Potoki!$F:$F,$F99,Potoki!$G:$G,IF($G99="","",$G99)))</f>
        <v>0</v>
      </c>
      <c r="AC99" s="30">
        <f ca="1">IF(AC$5="",0,SUMIFS(Potoki!AC:AC,Potoki!$F:$F,$F99,Potoki!$G:$G,IF($G99="","",$G99)))</f>
        <v>0</v>
      </c>
      <c r="AD99" s="30">
        <f ca="1">IF(AD$5="",0,SUMIFS(Potoki!AD:AD,Potoki!$F:$F,$F99,Potoki!$G:$G,IF($G99="","",$G99)))</f>
        <v>420000</v>
      </c>
      <c r="AE99" s="30">
        <f ca="1">IF(AE$5="",0,SUMIFS(Potoki!AE:AE,Potoki!$F:$F,$F99,Potoki!$G:$G,IF($G99="","",$G99)))</f>
        <v>432600</v>
      </c>
      <c r="AF99" s="30">
        <f ca="1">IF(AF$5="",0,SUMIFS(Potoki!AF:AF,Potoki!$F:$F,$F99,Potoki!$G:$G,IF($G99="","",$G99)))</f>
        <v>445578.00000000006</v>
      </c>
      <c r="AG99" s="30">
        <f ca="1">IF(AG$5="",0,SUMIFS(Potoki!AG:AG,Potoki!$F:$F,$F99,Potoki!$G:$G,IF($G99="","",$G99)))</f>
        <v>458945.34</v>
      </c>
      <c r="AH99" s="30">
        <f ca="1">IF(AH$5="",0,SUMIFS(Potoki!AH:AH,Potoki!$F:$F,$F99,Potoki!$G:$G,IF($G99="","",$G99)))</f>
        <v>472713.70020000002</v>
      </c>
      <c r="AI99" s="30">
        <f ca="1">IF(AI$5="",0,SUMIFS(Potoki!AI:AI,Potoki!$F:$F,$F99,Potoki!$G:$G,IF($G99="","",$G99)))</f>
        <v>486895.11120600009</v>
      </c>
      <c r="AJ99" s="30">
        <f ca="1">IF(AJ$5="",0,SUMIFS(Potoki!AJ:AJ,Potoki!$F:$F,$F99,Potoki!$G:$G,IF($G99="","",$G99)))</f>
        <v>501501.96454218007</v>
      </c>
      <c r="AK99" s="30">
        <f ca="1">IF(AK$5="",0,SUMIFS(Potoki!AK:AK,Potoki!$F:$F,$F99,Potoki!$G:$G,IF($G99="","",$G99)))</f>
        <v>516547.02347844548</v>
      </c>
      <c r="AL99" s="30">
        <f ca="1">IF(AL$5="",0,SUMIFS(Potoki!AL:AL,Potoki!$F:$F,$F99,Potoki!$G:$G,IF($G99="","",$G99)))</f>
        <v>532043.43418279884</v>
      </c>
      <c r="AM99" s="30">
        <f ca="1">IF(AM$5="",0,SUMIFS(Potoki!AM:AM,Potoki!$F:$F,$F99,Potoki!$G:$G,IF($G99="","",$G99)))</f>
        <v>548004.73720828281</v>
      </c>
      <c r="AN99" s="30">
        <f ca="1">IF(AN$5="",0,SUMIFS(Potoki!AN:AN,Potoki!$F:$F,$F99,Potoki!$G:$G,IF($G99="","",$G99)))</f>
        <v>564444.8793245313</v>
      </c>
      <c r="AO99" s="30">
        <f ca="1">IF(AO$5="",0,SUMIFS(Potoki!AO:AO,Potoki!$F:$F,$F99,Potoki!$G:$G,IF($G99="","",$G99)))</f>
        <v>581378.22570426727</v>
      </c>
      <c r="AP99" s="30">
        <f ca="1">IF(AP$5="",0,SUMIFS(Potoki!AP:AP,Potoki!$F:$F,$F99,Potoki!$G:$G,IF($G99="","",$G99)))</f>
        <v>598819.57247539528</v>
      </c>
      <c r="AQ99" s="30">
        <f ca="1">IF(AQ$5="",0,SUMIFS(Potoki!AQ:AQ,Potoki!$F:$F,$F99,Potoki!$G:$G,IF($G99="","",$G99)))</f>
        <v>616784.15964965709</v>
      </c>
      <c r="AR99" s="30">
        <f ca="1">IF(AR$5="",0,SUMIFS(Potoki!AR:AR,Potoki!$F:$F,$F99,Potoki!$G:$G,IF($G99="","",$G99)))</f>
        <v>635287.68443914689</v>
      </c>
      <c r="AS99" s="30">
        <f ca="1">IF(AS$5="",0,SUMIFS(Potoki!AS:AS,Potoki!$F:$F,$F99,Potoki!$G:$G,IF($G99="","",$G99)))</f>
        <v>654346.31497232139</v>
      </c>
      <c r="AT99" s="30">
        <f ca="1">IF(AT$5="",0,SUMIFS(Potoki!AT:AT,Potoki!$F:$F,$F99,Potoki!$G:$G,IF($G99="","",$G99)))</f>
        <v>673976.70442149101</v>
      </c>
      <c r="AU99" s="30">
        <f ca="1">IF(AU$5="",0,SUMIFS(Potoki!AU:AU,Potoki!$F:$F,$F99,Potoki!$G:$G,IF($G99="","",$G99)))</f>
        <v>694196.00555413577</v>
      </c>
      <c r="AV99" s="30">
        <f ca="1">IF(AV$5="",0,SUMIFS(Potoki!AV:AV,Potoki!$F:$F,$F99,Potoki!$G:$G,IF($G99="","",$G99)))</f>
        <v>715021.88572075986</v>
      </c>
      <c r="AW99" s="30">
        <f ca="1">IF(AW$5="",0,SUMIFS(Potoki!AW:AW,Potoki!$F:$F,$F99,Potoki!$G:$G,IF($G99="","",$G99)))</f>
        <v>736472.54229238268</v>
      </c>
      <c r="AX99" s="30">
        <f ca="1">IF(AX$5="",0,SUMIFS(Potoki!AX:AX,Potoki!$F:$F,$F99,Potoki!$G:$G,IF($G99="","",$G99)))</f>
        <v>758566.71856115421</v>
      </c>
      <c r="AY99" s="30">
        <f ca="1">IF(AY$5="",0,SUMIFS(Potoki!AY:AY,Potoki!$F:$F,$F99,Potoki!$G:$G,IF($G99="","",$G99)))</f>
        <v>781323.72011798876</v>
      </c>
      <c r="AZ99" s="30">
        <f ca="1">IF(AZ$5="",0,SUMIFS(Potoki!AZ:AZ,Potoki!$F:$F,$F99,Potoki!$G:$G,IF($G99="","",$G99)))</f>
        <v>804763.43172152853</v>
      </c>
      <c r="BA99" s="30">
        <f ca="1">IF(BA$5="",0,SUMIFS(Potoki!BA:BA,Potoki!$F:$F,$F99,Potoki!$G:$G,IF($G99="","",$G99)))</f>
        <v>828906.33467317442</v>
      </c>
      <c r="BB99" s="30">
        <f ca="1">IF(BB$5="",0,SUMIFS(Potoki!BB:BB,Potoki!$F:$F,$F99,Potoki!$G:$G,IF($G99="","",$G99)))</f>
        <v>853773.52471336967</v>
      </c>
      <c r="BC99" s="30">
        <f ca="1">IF(BC$5="",0,SUMIFS(Potoki!BC:BC,Potoki!$F:$F,$F99,Potoki!$G:$G,IF($G99="","",$G99)))</f>
        <v>879386.73045477085</v>
      </c>
      <c r="BD99" s="30">
        <f ca="1">IF(BD$5="",0,SUMIFS(Potoki!BD:BD,Potoki!$F:$F,$F99,Potoki!$G:$G,IF($G99="","",$G99)))</f>
        <v>905768.33236841392</v>
      </c>
      <c r="BE99" s="30">
        <f ca="1">IF(BE$5="",0,SUMIFS(Potoki!BE:BE,Potoki!$F:$F,$F99,Potoki!$G:$G,IF($G99="","",$G99)))</f>
        <v>932941.38233946625</v>
      </c>
      <c r="BF99" s="30">
        <f ca="1">IF(BF$5="",0,SUMIFS(Potoki!BF:BF,Potoki!$F:$F,$F99,Potoki!$G:$G,IF($G99="","",$G99)))</f>
        <v>960929.62380965031</v>
      </c>
      <c r="BG99" s="30">
        <f ca="1">IF(BG$5="",0,SUMIFS(Potoki!BG:BG,Potoki!$F:$F,$F99,Potoki!$G:$G,IF($G99="","",$G99)))</f>
        <v>989757.51252393983</v>
      </c>
      <c r="BH99" s="30">
        <f ca="1">IF(BH$5="",0,SUMIFS(Potoki!BH:BH,Potoki!$F:$F,$F99,Potoki!$G:$G,IF($G99="","",$G99)))</f>
        <v>1019450.237899658</v>
      </c>
      <c r="BI99" s="30">
        <f ca="1">IF(BI$5="",0,SUMIFS(Potoki!BI:BI,Potoki!$F:$F,$F99,Potoki!$G:$G,IF($G99="","",$G99)))</f>
        <v>1050033.7450366479</v>
      </c>
      <c r="BJ99" s="30">
        <f ca="1">IF(BJ$5="",0,SUMIFS(Potoki!BJ:BJ,Potoki!$F:$F,$F99,Potoki!$G:$G,IF($G99="","",$G99)))</f>
        <v>1081534.7573877473</v>
      </c>
      <c r="BK99" s="30">
        <f ca="1">IF(BK$5="",0,SUMIFS(Potoki!BK:BK,Potoki!$F:$F,$F99,Potoki!$G:$G,IF($G99="","",$G99)))</f>
        <v>1113980.8001093797</v>
      </c>
      <c r="BL99" s="30">
        <f ca="1">IF(BL$5="",0,SUMIFS(Potoki!BL:BL,Potoki!$F:$F,$F99,Potoki!$G:$G,IF($G99="","",$G99)))</f>
        <v>1147400.2241126611</v>
      </c>
      <c r="BM99" s="30">
        <f ca="1">IF(BM$5="",0,SUMIFS(Potoki!BM:BM,Potoki!$F:$F,$F99,Potoki!$G:$G,IF($G99="","",$G99)))</f>
        <v>1181822.230836041</v>
      </c>
      <c r="BN99" s="30">
        <f ca="1">IF(BN$5="",0,SUMIFS(Potoki!BN:BN,Potoki!$F:$F,$F99,Potoki!$G:$G,IF($G99="","",$G99)))</f>
        <v>1217276.8977611223</v>
      </c>
      <c r="BO99" s="30">
        <f ca="1">IF(BO$5="",0,SUMIFS(Potoki!BO:BO,Potoki!$F:$F,$F99,Potoki!$G:$G,IF($G99="","",$G99)))</f>
        <v>1253795.2046939561</v>
      </c>
      <c r="BP99" s="30">
        <f ca="1">IF(BP$5="",0,SUMIFS(Potoki!BP:BP,Potoki!$F:$F,$F99,Potoki!$G:$G,IF($G99="","",$G99)))</f>
        <v>1291409.0608347747</v>
      </c>
      <c r="BQ99" s="30">
        <f ca="1">IF(BQ$5="",0,SUMIFS(Potoki!BQ:BQ,Potoki!$F:$F,$F99,Potoki!$G:$G,IF($G99="","",$G99)))</f>
        <v>1330151.332659818</v>
      </c>
      <c r="BR99" s="30">
        <f ca="1">IF(BR$5="",0,SUMIFS(Potoki!BR:BR,Potoki!$F:$F,$F99,Potoki!$G:$G,IF($G99="","",$G99)))</f>
        <v>1370055.8726396128</v>
      </c>
      <c r="BS99" s="30">
        <f ca="1">IF(BS$5="",0,SUMIFS(Potoki!BS:BS,Potoki!$F:$F,$F99,Potoki!$G:$G,IF($G99="","",$G99)))</f>
        <v>1411157.5488188011</v>
      </c>
      <c r="BT99" s="30">
        <f ca="1">IF(BT$5="",0,SUMIFS(Potoki!BT:BT,Potoki!$F:$F,$F99,Potoki!$G:$G,IF($G99="","",$G99)))</f>
        <v>1453492.275283365</v>
      </c>
      <c r="BU99" s="30">
        <f ca="1">IF(BU$5="",0,SUMIFS(Potoki!BU:BU,Potoki!$F:$F,$F99,Potoki!$G:$G,IF($G99="","",$G99)))</f>
        <v>1497097.0435418661</v>
      </c>
      <c r="BV99" s="30">
        <f>IF(BV$5="",0,SUMIFS(Potoki!BV:BV,Potoki!$F:$F,$F99,Potoki!$G:$G,IF($G99="","",$G99)))</f>
        <v>0</v>
      </c>
      <c r="BW99" s="30">
        <f>IF(BW$5="",0,SUMIFS(Potoki!BW:BW,Potoki!$F:$F,$F99,Potoki!$G:$G,IF($G99="","",$G99)))</f>
        <v>0</v>
      </c>
      <c r="BX99" s="30">
        <f>IF(BX$5="",0,SUMIFS(Potoki!BX:BX,Potoki!$F:$F,$F99,Potoki!$G:$G,IF($G99="","",$G99)))</f>
        <v>0</v>
      </c>
      <c r="BY99" s="30">
        <f>IF(BY$5="",0,SUMIFS(Potoki!BY:BY,Potoki!$F:$F,$F99,Potoki!$G:$G,IF($G99="","",$G99)))</f>
        <v>0</v>
      </c>
      <c r="BZ99" s="30">
        <f>IF(BZ$5="",0,SUMIFS(Potoki!BZ:BZ,Potoki!$F:$F,$F99,Potoki!$G:$G,IF($G99="","",$G99)))</f>
        <v>0</v>
      </c>
      <c r="CA99" s="30">
        <f>IF(CA$5="",0,SUMIFS(Potoki!CA:CA,Potoki!$F:$F,$F99,Potoki!$G:$G,IF($G99="","",$G99)))</f>
        <v>0</v>
      </c>
      <c r="CB99" s="30">
        <f>IF(CB$5="",0,SUMIFS(Potoki!CB:CB,Potoki!$F:$F,$F99,Potoki!$G:$G,IF($G99="","",$G99)))</f>
        <v>0</v>
      </c>
      <c r="CC99" s="30">
        <f>IF(CC$5="",0,SUMIFS(Potoki!CC:CC,Potoki!$F:$F,$F99,Potoki!$G:$G,IF($G99="","",$G99)))</f>
        <v>0</v>
      </c>
      <c r="CD99" s="30">
        <f>IF(CD$5="",0,SUMIFS(Potoki!CD:CD,Potoki!$F:$F,$F99,Potoki!$G:$G,IF($G99="","",$G99)))</f>
        <v>0</v>
      </c>
      <c r="CE99" s="30">
        <f>IF(CE$5="",0,SUMIFS(Potoki!CE:CE,Potoki!$F:$F,$F99,Potoki!$G:$G,IF($G99="","",$G99)))</f>
        <v>0</v>
      </c>
      <c r="CF99" s="30">
        <f>IF(CF$5="",0,SUMIFS(Potoki!CF:CF,Potoki!$F:$F,$F99,Potoki!$G:$G,IF($G99="","",$G99)))</f>
        <v>0</v>
      </c>
      <c r="CG99" s="30">
        <f>IF(CG$5="",0,SUMIFS(Potoki!CG:CG,Potoki!$F:$F,$F99,Potoki!$G:$G,IF($G99="","",$G99)))</f>
        <v>0</v>
      </c>
      <c r="CH99" s="30">
        <f>IF(CH$5="",0,SUMIFS(Potoki!CH:CH,Potoki!$F:$F,$F99,Potoki!$G:$G,IF($G99="","",$G99)))</f>
        <v>0</v>
      </c>
      <c r="CI99" s="30">
        <f>IF(CI$5="",0,SUMIFS(Potoki!CI:CI,Potoki!$F:$F,$F99,Potoki!$G:$G,IF($G99="","",$G99)))</f>
        <v>0</v>
      </c>
      <c r="CJ99" s="30">
        <f>IF(CJ$5="",0,SUMIFS(Potoki!CJ:CJ,Potoki!$F:$F,$F99,Potoki!$G:$G,IF($G99="","",$G99)))</f>
        <v>0</v>
      </c>
      <c r="CK99" s="30">
        <f>IF(CK$5="",0,SUMIFS(Potoki!CK:CK,Potoki!$F:$F,$F99,Potoki!$G:$G,IF($G99="","",$G99)))</f>
        <v>0</v>
      </c>
      <c r="CL99" s="30">
        <f>IF(CL$5="",0,SUMIFS(Potoki!CL:CL,Potoki!$F:$F,$F99,Potoki!$G:$G,IF($G99="","",$G99)))</f>
        <v>0</v>
      </c>
      <c r="CM99" s="30">
        <f>IF(CM$5="",0,SUMIFS(Potoki!CM:CM,Potoki!$F:$F,$F99,Potoki!$G:$G,IF($G99="","",$G99)))</f>
        <v>0</v>
      </c>
      <c r="CN99" s="30">
        <f>IF(CN$5="",0,SUMIFS(Potoki!CN:CN,Potoki!$F:$F,$F99,Potoki!$G:$G,IF($G99="","",$G99)))</f>
        <v>0</v>
      </c>
      <c r="CO99" s="30">
        <f>IF(CO$5="",0,SUMIFS(Potoki!CO:CO,Potoki!$F:$F,$F99,Potoki!$G:$G,IF($G99="","",$G99)))</f>
        <v>0</v>
      </c>
      <c r="CP99" s="30">
        <f>IF(CP$5="",0,SUMIFS(Potoki!CP:CP,Potoki!$F:$F,$F99,Potoki!$G:$G,IF($G99="","",$G99)))</f>
        <v>0</v>
      </c>
      <c r="CQ99" s="30">
        <f>IF(CQ$5="",0,SUMIFS(Potoki!CQ:CQ,Potoki!$F:$F,$F99,Potoki!$G:$G,IF($G99="","",$G99)))</f>
        <v>0</v>
      </c>
      <c r="CR99" s="30">
        <f>IF(CR$5="",0,SUMIFS(Potoki!CR:CR,Potoki!$F:$F,$F99,Potoki!$G:$G,IF($G99="","",$G99)))</f>
        <v>0</v>
      </c>
      <c r="CS99" s="30">
        <f>IF(CS$5="",0,SUMIFS(Potoki!CS:CS,Potoki!$F:$F,$F99,Potoki!$G:$G,IF($G99="","",$G99)))</f>
        <v>0</v>
      </c>
      <c r="CT99" s="30">
        <f>IF(CT$5="",0,SUMIFS(Potoki!CT:CT,Potoki!$F:$F,$F99,Potoki!$G:$G,IF($G99="","",$G99)))</f>
        <v>0</v>
      </c>
    </row>
    <row r="100" spans="1:98" s="27" customFormat="1" ht="12" x14ac:dyDescent="0.25">
      <c r="A100" s="26">
        <f>ROW()</f>
        <v>100</v>
      </c>
      <c r="E100" s="24"/>
      <c r="F100" s="68" t="str">
        <f t="shared" ref="F100:F107" si="240">$F$98</f>
        <v>Поступление в пр-во ГП</v>
      </c>
      <c r="G100" s="27" t="str">
        <f>BP!$F$22</f>
        <v>Сырье</v>
      </c>
      <c r="H100" s="69"/>
      <c r="I100" s="69"/>
      <c r="J100" s="69"/>
      <c r="K100" s="69"/>
      <c r="L100" s="69"/>
      <c r="M100" s="27" t="str">
        <f>Lists!$R$8</f>
        <v>руб.</v>
      </c>
      <c r="P100" s="30"/>
      <c r="R100" s="24"/>
      <c r="S100" s="30"/>
      <c r="V100" s="87"/>
      <c r="W100" s="29">
        <f ca="1">SUM(INDIRECT(ADDRESS(ROW(),SUMIFS($1:$1,$5:$5,1))):INDIRECT(ADDRESS(ROW(),SUMIFS($1:$1,$5:$5,MAX($5:$5)))))</f>
        <v>4274323.6375166532</v>
      </c>
      <c r="Z100" s="30">
        <f ca="1">IF(Z$5="",0,SUMIFS(Potoki!Z:Z,Potoki!$F:$F,$F100,Potoki!$G:$G,IF($G100="","",$G100)))</f>
        <v>0</v>
      </c>
      <c r="AA100" s="30">
        <f ca="1">IF(AA$5="",0,SUMIFS(Potoki!AA:AA,Potoki!$F:$F,$F100,Potoki!$G:$G,IF($G100="","",$G100)))</f>
        <v>0</v>
      </c>
      <c r="AB100" s="30">
        <f ca="1">IF(AB$5="",0,SUMIFS(Potoki!AB:AB,Potoki!$F:$F,$F100,Potoki!$G:$G,IF($G100="","",$G100)))</f>
        <v>0</v>
      </c>
      <c r="AC100" s="30">
        <f ca="1">IF(AC$5="",0,SUMIFS(Potoki!AC:AC,Potoki!$F:$F,$F100,Potoki!$G:$G,IF($G100="","",$G100)))</f>
        <v>0</v>
      </c>
      <c r="AD100" s="30">
        <f ca="1">IF(AD$5="",0,SUMIFS(Potoki!AD:AD,Potoki!$F:$F,$F100,Potoki!$G:$G,IF($G100="","",$G100)))</f>
        <v>48000</v>
      </c>
      <c r="AE100" s="30">
        <f ca="1">IF(AE$5="",0,SUMIFS(Potoki!AE:AE,Potoki!$F:$F,$F100,Potoki!$G:$G,IF($G100="","",$G100)))</f>
        <v>49440</v>
      </c>
      <c r="AF100" s="30">
        <f ca="1">IF(AF$5="",0,SUMIFS(Potoki!AF:AF,Potoki!$F:$F,$F100,Potoki!$G:$G,IF($G100="","",$G100)))</f>
        <v>50923.200000000004</v>
      </c>
      <c r="AG100" s="30">
        <f ca="1">IF(AG$5="",0,SUMIFS(Potoki!AG:AG,Potoki!$F:$F,$F100,Potoki!$G:$G,IF($G100="","",$G100)))</f>
        <v>52450.896000000008</v>
      </c>
      <c r="AH100" s="30">
        <f ca="1">IF(AH$5="",0,SUMIFS(Potoki!AH:AH,Potoki!$F:$F,$F100,Potoki!$G:$G,IF($G100="","",$G100)))</f>
        <v>54024.422879999998</v>
      </c>
      <c r="AI100" s="30">
        <f ca="1">IF(AI$5="",0,SUMIFS(Potoki!AI:AI,Potoki!$F:$F,$F100,Potoki!$G:$G,IF($G100="","",$G100)))</f>
        <v>55645.155566400004</v>
      </c>
      <c r="AJ100" s="30">
        <f ca="1">IF(AJ$5="",0,SUMIFS(Potoki!AJ:AJ,Potoki!$F:$F,$F100,Potoki!$G:$G,IF($G100="","",$G100)))</f>
        <v>57314.510233392008</v>
      </c>
      <c r="AK100" s="30">
        <f ca="1">IF(AK$5="",0,SUMIFS(Potoki!AK:AK,Potoki!$F:$F,$F100,Potoki!$G:$G,IF($G100="","",$G100)))</f>
        <v>59033.945540393775</v>
      </c>
      <c r="AL100" s="30">
        <f ca="1">IF(AL$5="",0,SUMIFS(Potoki!AL:AL,Potoki!$F:$F,$F100,Potoki!$G:$G,IF($G100="","",$G100)))</f>
        <v>60804.963906605582</v>
      </c>
      <c r="AM100" s="30">
        <f ca="1">IF(AM$5="",0,SUMIFS(Potoki!AM:AM,Potoki!$F:$F,$F100,Potoki!$G:$G,IF($G100="","",$G100)))</f>
        <v>62629.112823803749</v>
      </c>
      <c r="AN100" s="30">
        <f ca="1">IF(AN$5="",0,SUMIFS(Potoki!AN:AN,Potoki!$F:$F,$F100,Potoki!$G:$G,IF($G100="","",$G100)))</f>
        <v>64507.986208517861</v>
      </c>
      <c r="AO100" s="30">
        <f ca="1">IF(AO$5="",0,SUMIFS(Potoki!AO:AO,Potoki!$F:$F,$F100,Potoki!$G:$G,IF($G100="","",$G100)))</f>
        <v>66443.225794773403</v>
      </c>
      <c r="AP100" s="30">
        <f ca="1">IF(AP$5="",0,SUMIFS(Potoki!AP:AP,Potoki!$F:$F,$F100,Potoki!$G:$G,IF($G100="","",$G100)))</f>
        <v>68436.522568616594</v>
      </c>
      <c r="AQ100" s="30">
        <f ca="1">IF(AQ$5="",0,SUMIFS(Potoki!AQ:AQ,Potoki!$F:$F,$F100,Potoki!$G:$G,IF($G100="","",$G100)))</f>
        <v>70489.618245675098</v>
      </c>
      <c r="AR100" s="30">
        <f ca="1">IF(AR$5="",0,SUMIFS(Potoki!AR:AR,Potoki!$F:$F,$F100,Potoki!$G:$G,IF($G100="","",$G100)))</f>
        <v>72604.306793045354</v>
      </c>
      <c r="AS100" s="30">
        <f ca="1">IF(AS$5="",0,SUMIFS(Potoki!AS:AS,Potoki!$F:$F,$F100,Potoki!$G:$G,IF($G100="","",$G100)))</f>
        <v>74782.435996836721</v>
      </c>
      <c r="AT100" s="30">
        <f ca="1">IF(AT$5="",0,SUMIFS(Potoki!AT:AT,Potoki!$F:$F,$F100,Potoki!$G:$G,IF($G100="","",$G100)))</f>
        <v>77025.909076741824</v>
      </c>
      <c r="AU100" s="30">
        <f ca="1">IF(AU$5="",0,SUMIFS(Potoki!AU:AU,Potoki!$F:$F,$F100,Potoki!$G:$G,IF($G100="","",$G100)))</f>
        <v>79336.686349044088</v>
      </c>
      <c r="AV100" s="30">
        <f ca="1">IF(AV$5="",0,SUMIFS(Potoki!AV:AV,Potoki!$F:$F,$F100,Potoki!$G:$G,IF($G100="","",$G100)))</f>
        <v>81716.786939515412</v>
      </c>
      <c r="AW100" s="30">
        <f ca="1">IF(AW$5="",0,SUMIFS(Potoki!AW:AW,Potoki!$F:$F,$F100,Potoki!$G:$G,IF($G100="","",$G100)))</f>
        <v>84168.290547700875</v>
      </c>
      <c r="AX100" s="30">
        <f ca="1">IF(AX$5="",0,SUMIFS(Potoki!AX:AX,Potoki!$F:$F,$F100,Potoki!$G:$G,IF($G100="","",$G100)))</f>
        <v>86693.339264131908</v>
      </c>
      <c r="AY100" s="30">
        <f ca="1">IF(AY$5="",0,SUMIFS(Potoki!AY:AY,Potoki!$F:$F,$F100,Potoki!$G:$G,IF($G100="","",$G100)))</f>
        <v>89294.139442055864</v>
      </c>
      <c r="AZ100" s="30">
        <f ca="1">IF(AZ$5="",0,SUMIFS(Potoki!AZ:AZ,Potoki!$F:$F,$F100,Potoki!$G:$G,IF($G100="","",$G100)))</f>
        <v>91972.963625317541</v>
      </c>
      <c r="BA100" s="30">
        <f ca="1">IF(BA$5="",0,SUMIFS(Potoki!BA:BA,Potoki!$F:$F,$F100,Potoki!$G:$G,IF($G100="","",$G100)))</f>
        <v>94732.152534077075</v>
      </c>
      <c r="BB100" s="30">
        <f ca="1">IF(BB$5="",0,SUMIFS(Potoki!BB:BB,Potoki!$F:$F,$F100,Potoki!$G:$G,IF($G100="","",$G100)))</f>
        <v>97574.117110099396</v>
      </c>
      <c r="BC100" s="30">
        <f ca="1">IF(BC$5="",0,SUMIFS(Potoki!BC:BC,Potoki!$F:$F,$F100,Potoki!$G:$G,IF($G100="","",$G100)))</f>
        <v>100501.34062340239</v>
      </c>
      <c r="BD100" s="30">
        <f ca="1">IF(BD$5="",0,SUMIFS(Potoki!BD:BD,Potoki!$F:$F,$F100,Potoki!$G:$G,IF($G100="","",$G100)))</f>
        <v>103516.38084210444</v>
      </c>
      <c r="BE100" s="30">
        <f ca="1">IF(BE$5="",0,SUMIFS(Potoki!BE:BE,Potoki!$F:$F,$F100,Potoki!$G:$G,IF($G100="","",$G100)))</f>
        <v>106621.87226736758</v>
      </c>
      <c r="BF100" s="30">
        <f ca="1">IF(BF$5="",0,SUMIFS(Potoki!BF:BF,Potoki!$F:$F,$F100,Potoki!$G:$G,IF($G100="","",$G100)))</f>
        <v>109820.52843538861</v>
      </c>
      <c r="BG100" s="30">
        <f ca="1">IF(BG$5="",0,SUMIFS(Potoki!BG:BG,Potoki!$F:$F,$F100,Potoki!$G:$G,IF($G100="","",$G100)))</f>
        <v>113115.14428845026</v>
      </c>
      <c r="BH100" s="30">
        <f ca="1">IF(BH$5="",0,SUMIFS(Potoki!BH:BH,Potoki!$F:$F,$F100,Potoki!$G:$G,IF($G100="","",$G100)))</f>
        <v>116508.59861710377</v>
      </c>
      <c r="BI100" s="30">
        <f ca="1">IF(BI$5="",0,SUMIFS(Potoki!BI:BI,Potoki!$F:$F,$F100,Potoki!$G:$G,IF($G100="","",$G100)))</f>
        <v>120003.8565756169</v>
      </c>
      <c r="BJ100" s="30">
        <f ca="1">IF(BJ$5="",0,SUMIFS(Potoki!BJ:BJ,Potoki!$F:$F,$F100,Potoki!$G:$G,IF($G100="","",$G100)))</f>
        <v>123603.97227288541</v>
      </c>
      <c r="BK100" s="30">
        <f ca="1">IF(BK$5="",0,SUMIFS(Potoki!BK:BK,Potoki!$F:$F,$F100,Potoki!$G:$G,IF($G100="","",$G100)))</f>
        <v>127312.09144107197</v>
      </c>
      <c r="BL100" s="30">
        <f ca="1">IF(BL$5="",0,SUMIFS(Potoki!BL:BL,Potoki!$F:$F,$F100,Potoki!$G:$G,IF($G100="","",$G100)))</f>
        <v>131131.45418430414</v>
      </c>
      <c r="BM100" s="30">
        <f ca="1">IF(BM$5="",0,SUMIFS(Potoki!BM:BM,Potoki!$F:$F,$F100,Potoki!$G:$G,IF($G100="","",$G100)))</f>
        <v>135065.39780983326</v>
      </c>
      <c r="BN100" s="30">
        <f ca="1">IF(BN$5="",0,SUMIFS(Potoki!BN:BN,Potoki!$F:$F,$F100,Potoki!$G:$G,IF($G100="","",$G100)))</f>
        <v>139117.35974412828</v>
      </c>
      <c r="BO100" s="30">
        <f ca="1">IF(BO$5="",0,SUMIFS(Potoki!BO:BO,Potoki!$F:$F,$F100,Potoki!$G:$G,IF($G100="","",$G100)))</f>
        <v>143290.88053645211</v>
      </c>
      <c r="BP100" s="30">
        <f ca="1">IF(BP$5="",0,SUMIFS(Potoki!BP:BP,Potoki!$F:$F,$F100,Potoki!$G:$G,IF($G100="","",$G100)))</f>
        <v>147589.6069525457</v>
      </c>
      <c r="BQ100" s="30">
        <f ca="1">IF(BQ$5="",0,SUMIFS(Potoki!BQ:BQ,Potoki!$F:$F,$F100,Potoki!$G:$G,IF($G100="","",$G100)))</f>
        <v>152017.29516112205</v>
      </c>
      <c r="BR100" s="30">
        <f ca="1">IF(BR$5="",0,SUMIFS(Potoki!BR:BR,Potoki!$F:$F,$F100,Potoki!$G:$G,IF($G100="","",$G100)))</f>
        <v>156577.81401595572</v>
      </c>
      <c r="BS100" s="30">
        <f ca="1">IF(BS$5="",0,SUMIFS(Potoki!BS:BS,Potoki!$F:$F,$F100,Potoki!$G:$G,IF($G100="","",$G100)))</f>
        <v>161275.14843643439</v>
      </c>
      <c r="BT100" s="30">
        <f ca="1">IF(BT$5="",0,SUMIFS(Potoki!BT:BT,Potoki!$F:$F,$F100,Potoki!$G:$G,IF($G100="","",$G100)))</f>
        <v>166113.40288952744</v>
      </c>
      <c r="BU100" s="30">
        <f ca="1">IF(BU$5="",0,SUMIFS(Potoki!BU:BU,Potoki!$F:$F,$F100,Potoki!$G:$G,IF($G100="","",$G100)))</f>
        <v>171096.80497621326</v>
      </c>
      <c r="BV100" s="30">
        <f>IF(BV$5="",0,SUMIFS(Potoki!BV:BV,Potoki!$F:$F,$F100,Potoki!$G:$G,IF($G100="","",$G100)))</f>
        <v>0</v>
      </c>
      <c r="BW100" s="30">
        <f>IF(BW$5="",0,SUMIFS(Potoki!BW:BW,Potoki!$F:$F,$F100,Potoki!$G:$G,IF($G100="","",$G100)))</f>
        <v>0</v>
      </c>
      <c r="BX100" s="30">
        <f>IF(BX$5="",0,SUMIFS(Potoki!BX:BX,Potoki!$F:$F,$F100,Potoki!$G:$G,IF($G100="","",$G100)))</f>
        <v>0</v>
      </c>
      <c r="BY100" s="30">
        <f>IF(BY$5="",0,SUMIFS(Potoki!BY:BY,Potoki!$F:$F,$F100,Potoki!$G:$G,IF($G100="","",$G100)))</f>
        <v>0</v>
      </c>
      <c r="BZ100" s="30">
        <f>IF(BZ$5="",0,SUMIFS(Potoki!BZ:BZ,Potoki!$F:$F,$F100,Potoki!$G:$G,IF($G100="","",$G100)))</f>
        <v>0</v>
      </c>
      <c r="CA100" s="30">
        <f>IF(CA$5="",0,SUMIFS(Potoki!CA:CA,Potoki!$F:$F,$F100,Potoki!$G:$G,IF($G100="","",$G100)))</f>
        <v>0</v>
      </c>
      <c r="CB100" s="30">
        <f>IF(CB$5="",0,SUMIFS(Potoki!CB:CB,Potoki!$F:$F,$F100,Potoki!$G:$G,IF($G100="","",$G100)))</f>
        <v>0</v>
      </c>
      <c r="CC100" s="30">
        <f>IF(CC$5="",0,SUMIFS(Potoki!CC:CC,Potoki!$F:$F,$F100,Potoki!$G:$G,IF($G100="","",$G100)))</f>
        <v>0</v>
      </c>
      <c r="CD100" s="30">
        <f>IF(CD$5="",0,SUMIFS(Potoki!CD:CD,Potoki!$F:$F,$F100,Potoki!$G:$G,IF($G100="","",$G100)))</f>
        <v>0</v>
      </c>
      <c r="CE100" s="30">
        <f>IF(CE$5="",0,SUMIFS(Potoki!CE:CE,Potoki!$F:$F,$F100,Potoki!$G:$G,IF($G100="","",$G100)))</f>
        <v>0</v>
      </c>
      <c r="CF100" s="30">
        <f>IF(CF$5="",0,SUMIFS(Potoki!CF:CF,Potoki!$F:$F,$F100,Potoki!$G:$G,IF($G100="","",$G100)))</f>
        <v>0</v>
      </c>
      <c r="CG100" s="30">
        <f>IF(CG$5="",0,SUMIFS(Potoki!CG:CG,Potoki!$F:$F,$F100,Potoki!$G:$G,IF($G100="","",$G100)))</f>
        <v>0</v>
      </c>
      <c r="CH100" s="30">
        <f>IF(CH$5="",0,SUMIFS(Potoki!CH:CH,Potoki!$F:$F,$F100,Potoki!$G:$G,IF($G100="","",$G100)))</f>
        <v>0</v>
      </c>
      <c r="CI100" s="30">
        <f>IF(CI$5="",0,SUMIFS(Potoki!CI:CI,Potoki!$F:$F,$F100,Potoki!$G:$G,IF($G100="","",$G100)))</f>
        <v>0</v>
      </c>
      <c r="CJ100" s="30">
        <f>IF(CJ$5="",0,SUMIFS(Potoki!CJ:CJ,Potoki!$F:$F,$F100,Potoki!$G:$G,IF($G100="","",$G100)))</f>
        <v>0</v>
      </c>
      <c r="CK100" s="30">
        <f>IF(CK$5="",0,SUMIFS(Potoki!CK:CK,Potoki!$F:$F,$F100,Potoki!$G:$G,IF($G100="","",$G100)))</f>
        <v>0</v>
      </c>
      <c r="CL100" s="30">
        <f>IF(CL$5="",0,SUMIFS(Potoki!CL:CL,Potoki!$F:$F,$F100,Potoki!$G:$G,IF($G100="","",$G100)))</f>
        <v>0</v>
      </c>
      <c r="CM100" s="30">
        <f>IF(CM$5="",0,SUMIFS(Potoki!CM:CM,Potoki!$F:$F,$F100,Potoki!$G:$G,IF($G100="","",$G100)))</f>
        <v>0</v>
      </c>
      <c r="CN100" s="30">
        <f>IF(CN$5="",0,SUMIFS(Potoki!CN:CN,Potoki!$F:$F,$F100,Potoki!$G:$G,IF($G100="","",$G100)))</f>
        <v>0</v>
      </c>
      <c r="CO100" s="30">
        <f>IF(CO$5="",0,SUMIFS(Potoki!CO:CO,Potoki!$F:$F,$F100,Potoki!$G:$G,IF($G100="","",$G100)))</f>
        <v>0</v>
      </c>
      <c r="CP100" s="30">
        <f>IF(CP$5="",0,SUMIFS(Potoki!CP:CP,Potoki!$F:$F,$F100,Potoki!$G:$G,IF($G100="","",$G100)))</f>
        <v>0</v>
      </c>
      <c r="CQ100" s="30">
        <f>IF(CQ$5="",0,SUMIFS(Potoki!CQ:CQ,Potoki!$F:$F,$F100,Potoki!$G:$G,IF($G100="","",$G100)))</f>
        <v>0</v>
      </c>
      <c r="CR100" s="30">
        <f>IF(CR$5="",0,SUMIFS(Potoki!CR:CR,Potoki!$F:$F,$F100,Potoki!$G:$G,IF($G100="","",$G100)))</f>
        <v>0</v>
      </c>
      <c r="CS100" s="30">
        <f>IF(CS$5="",0,SUMIFS(Potoki!CS:CS,Potoki!$F:$F,$F100,Potoki!$G:$G,IF($G100="","",$G100)))</f>
        <v>0</v>
      </c>
      <c r="CT100" s="30">
        <f>IF(CT$5="",0,SUMIFS(Potoki!CT:CT,Potoki!$F:$F,$F100,Potoki!$G:$G,IF($G100="","",$G100)))</f>
        <v>0</v>
      </c>
    </row>
    <row r="101" spans="1:98" s="27" customFormat="1" ht="12" x14ac:dyDescent="0.25">
      <c r="A101" s="26">
        <f>ROW()</f>
        <v>101</v>
      </c>
      <c r="E101" s="24"/>
      <c r="F101" s="68" t="str">
        <f t="shared" si="240"/>
        <v>Поступление в пр-во ГП</v>
      </c>
      <c r="G101" s="27" t="str">
        <f>BP!$F$23</f>
        <v>Материал</v>
      </c>
      <c r="M101" s="27" t="str">
        <f>Lists!$R$8</f>
        <v>руб.</v>
      </c>
      <c r="P101" s="30"/>
      <c r="R101" s="24"/>
      <c r="S101" s="30"/>
      <c r="V101" s="87"/>
      <c r="W101" s="29">
        <f ca="1">SUM(INDIRECT(ADDRESS(ROW(),SUMIFS($1:$1,$5:$5,1))):INDIRECT(ADDRESS(ROW(),SUMIFS($1:$1,$5:$5,MAX($5:$5)))))</f>
        <v>4986710.9104360929</v>
      </c>
      <c r="Z101" s="30">
        <f ca="1">IF(Z$5="",0,SUMIFS(Potoki!Z:Z,Potoki!$F:$F,$F101,Potoki!$G:$G,IF($G101="","",$G101)))</f>
        <v>0</v>
      </c>
      <c r="AA101" s="30">
        <f ca="1">IF(AA$5="",0,SUMIFS(Potoki!AA:AA,Potoki!$F:$F,$F101,Potoki!$G:$G,IF($G101="","",$G101)))</f>
        <v>0</v>
      </c>
      <c r="AB101" s="30">
        <f ca="1">IF(AB$5="",0,SUMIFS(Potoki!AB:AB,Potoki!$F:$F,$F101,Potoki!$G:$G,IF($G101="","",$G101)))</f>
        <v>0</v>
      </c>
      <c r="AC101" s="30">
        <f ca="1">IF(AC$5="",0,SUMIFS(Potoki!AC:AC,Potoki!$F:$F,$F101,Potoki!$G:$G,IF($G101="","",$G101)))</f>
        <v>0</v>
      </c>
      <c r="AD101" s="30">
        <f ca="1">IF(AD$5="",0,SUMIFS(Potoki!AD:AD,Potoki!$F:$F,$F101,Potoki!$G:$G,IF($G101="","",$G101)))</f>
        <v>56000</v>
      </c>
      <c r="AE101" s="30">
        <f ca="1">IF(AE$5="",0,SUMIFS(Potoki!AE:AE,Potoki!$F:$F,$F101,Potoki!$G:$G,IF($G101="","",$G101)))</f>
        <v>57680</v>
      </c>
      <c r="AF101" s="30">
        <f ca="1">IF(AF$5="",0,SUMIFS(Potoki!AF:AF,Potoki!$F:$F,$F101,Potoki!$G:$G,IF($G101="","",$G101)))</f>
        <v>59410.400000000009</v>
      </c>
      <c r="AG101" s="30">
        <f ca="1">IF(AG$5="",0,SUMIFS(Potoki!AG:AG,Potoki!$F:$F,$F101,Potoki!$G:$G,IF($G101="","",$G101)))</f>
        <v>61192.712000000007</v>
      </c>
      <c r="AH101" s="30">
        <f ca="1">IF(AH$5="",0,SUMIFS(Potoki!AH:AH,Potoki!$F:$F,$F101,Potoki!$G:$G,IF($G101="","",$G101)))</f>
        <v>63028.49336</v>
      </c>
      <c r="AI101" s="30">
        <f ca="1">IF(AI$5="",0,SUMIFS(Potoki!AI:AI,Potoki!$F:$F,$F101,Potoki!$G:$G,IF($G101="","",$G101)))</f>
        <v>64919.348160800007</v>
      </c>
      <c r="AJ101" s="30">
        <f ca="1">IF(AJ$5="",0,SUMIFS(Potoki!AJ:AJ,Potoki!$F:$F,$F101,Potoki!$G:$G,IF($G101="","",$G101)))</f>
        <v>66866.928605624009</v>
      </c>
      <c r="AK101" s="30">
        <f ca="1">IF(AK$5="",0,SUMIFS(Potoki!AK:AK,Potoki!$F:$F,$F101,Potoki!$G:$G,IF($G101="","",$G101)))</f>
        <v>68872.936463792736</v>
      </c>
      <c r="AL101" s="30">
        <f ca="1">IF(AL$5="",0,SUMIFS(Potoki!AL:AL,Potoki!$F:$F,$F101,Potoki!$G:$G,IF($G101="","",$G101)))</f>
        <v>70939.124557706513</v>
      </c>
      <c r="AM101" s="30">
        <f ca="1">IF(AM$5="",0,SUMIFS(Potoki!AM:AM,Potoki!$F:$F,$F101,Potoki!$G:$G,IF($G101="","",$G101)))</f>
        <v>73067.2982944377</v>
      </c>
      <c r="AN101" s="30">
        <f ca="1">IF(AN$5="",0,SUMIFS(Potoki!AN:AN,Potoki!$F:$F,$F101,Potoki!$G:$G,IF($G101="","",$G101)))</f>
        <v>75259.317243270838</v>
      </c>
      <c r="AO101" s="30">
        <f ca="1">IF(AO$5="",0,SUMIFS(Potoki!AO:AO,Potoki!$F:$F,$F101,Potoki!$G:$G,IF($G101="","",$G101)))</f>
        <v>77517.096760568966</v>
      </c>
      <c r="AP101" s="30">
        <f ca="1">IF(AP$5="",0,SUMIFS(Potoki!AP:AP,Potoki!$F:$F,$F101,Potoki!$G:$G,IF($G101="","",$G101)))</f>
        <v>79842.609663386029</v>
      </c>
      <c r="AQ101" s="30">
        <f ca="1">IF(AQ$5="",0,SUMIFS(Potoki!AQ:AQ,Potoki!$F:$F,$F101,Potoki!$G:$G,IF($G101="","",$G101)))</f>
        <v>82237.887953287616</v>
      </c>
      <c r="AR101" s="30">
        <f ca="1">IF(AR$5="",0,SUMIFS(Potoki!AR:AR,Potoki!$F:$F,$F101,Potoki!$G:$G,IF($G101="","",$G101)))</f>
        <v>84705.024591886249</v>
      </c>
      <c r="AS101" s="30">
        <f ca="1">IF(AS$5="",0,SUMIFS(Potoki!AS:AS,Potoki!$F:$F,$F101,Potoki!$G:$G,IF($G101="","",$G101)))</f>
        <v>87246.175329642851</v>
      </c>
      <c r="AT101" s="30">
        <f ca="1">IF(AT$5="",0,SUMIFS(Potoki!AT:AT,Potoki!$F:$F,$F101,Potoki!$G:$G,IF($G101="","",$G101)))</f>
        <v>89863.560589532135</v>
      </c>
      <c r="AU101" s="30">
        <f ca="1">IF(AU$5="",0,SUMIFS(Potoki!AU:AU,Potoki!$F:$F,$F101,Potoki!$G:$G,IF($G101="","",$G101)))</f>
        <v>92559.467407218093</v>
      </c>
      <c r="AV101" s="30">
        <f ca="1">IF(AV$5="",0,SUMIFS(Potoki!AV:AV,Potoki!$F:$F,$F101,Potoki!$G:$G,IF($G101="","",$G101)))</f>
        <v>95336.251429434647</v>
      </c>
      <c r="AW101" s="30">
        <f ca="1">IF(AW$5="",0,SUMIFS(Potoki!AW:AW,Potoki!$F:$F,$F101,Potoki!$G:$G,IF($G101="","",$G101)))</f>
        <v>98196.338972317695</v>
      </c>
      <c r="AX101" s="30">
        <f ca="1">IF(AX$5="",0,SUMIFS(Potoki!AX:AX,Potoki!$F:$F,$F101,Potoki!$G:$G,IF($G101="","",$G101)))</f>
        <v>101142.22914148722</v>
      </c>
      <c r="AY101" s="30">
        <f ca="1">IF(AY$5="",0,SUMIFS(Potoki!AY:AY,Potoki!$F:$F,$F101,Potoki!$G:$G,IF($G101="","",$G101)))</f>
        <v>104176.49601573184</v>
      </c>
      <c r="AZ101" s="30">
        <f ca="1">IF(AZ$5="",0,SUMIFS(Potoki!AZ:AZ,Potoki!$F:$F,$F101,Potoki!$G:$G,IF($G101="","",$G101)))</f>
        <v>107301.79089620381</v>
      </c>
      <c r="BA101" s="30">
        <f ca="1">IF(BA$5="",0,SUMIFS(Potoki!BA:BA,Potoki!$F:$F,$F101,Potoki!$G:$G,IF($G101="","",$G101)))</f>
        <v>110520.84462308991</v>
      </c>
      <c r="BB101" s="30">
        <f ca="1">IF(BB$5="",0,SUMIFS(Potoki!BB:BB,Potoki!$F:$F,$F101,Potoki!$G:$G,IF($G101="","",$G101)))</f>
        <v>113836.46996178263</v>
      </c>
      <c r="BC101" s="30">
        <f ca="1">IF(BC$5="",0,SUMIFS(Potoki!BC:BC,Potoki!$F:$F,$F101,Potoki!$G:$G,IF($G101="","",$G101)))</f>
        <v>117251.56406063611</v>
      </c>
      <c r="BD101" s="30">
        <f ca="1">IF(BD$5="",0,SUMIFS(Potoki!BD:BD,Potoki!$F:$F,$F101,Potoki!$G:$G,IF($G101="","",$G101)))</f>
        <v>120769.11098245518</v>
      </c>
      <c r="BE101" s="30">
        <f ca="1">IF(BE$5="",0,SUMIFS(Potoki!BE:BE,Potoki!$F:$F,$F101,Potoki!$G:$G,IF($G101="","",$G101)))</f>
        <v>124392.18431192884</v>
      </c>
      <c r="BF101" s="30">
        <f ca="1">IF(BF$5="",0,SUMIFS(Potoki!BF:BF,Potoki!$F:$F,$F101,Potoki!$G:$G,IF($G101="","",$G101)))</f>
        <v>128123.94984128671</v>
      </c>
      <c r="BG101" s="30">
        <f ca="1">IF(BG$5="",0,SUMIFS(Potoki!BG:BG,Potoki!$F:$F,$F101,Potoki!$G:$G,IF($G101="","",$G101)))</f>
        <v>131967.6683365253</v>
      </c>
      <c r="BH101" s="30">
        <f ca="1">IF(BH$5="",0,SUMIFS(Potoki!BH:BH,Potoki!$F:$F,$F101,Potoki!$G:$G,IF($G101="","",$G101)))</f>
        <v>135926.69838662108</v>
      </c>
      <c r="BI101" s="30">
        <f ca="1">IF(BI$5="",0,SUMIFS(Potoki!BI:BI,Potoki!$F:$F,$F101,Potoki!$G:$G,IF($G101="","",$G101)))</f>
        <v>140004.4993382197</v>
      </c>
      <c r="BJ101" s="30">
        <f ca="1">IF(BJ$5="",0,SUMIFS(Potoki!BJ:BJ,Potoki!$F:$F,$F101,Potoki!$G:$G,IF($G101="","",$G101)))</f>
        <v>144204.6343183663</v>
      </c>
      <c r="BK101" s="30">
        <f ca="1">IF(BK$5="",0,SUMIFS(Potoki!BK:BK,Potoki!$F:$F,$F101,Potoki!$G:$G,IF($G101="","",$G101)))</f>
        <v>148530.7733479173</v>
      </c>
      <c r="BL101" s="30">
        <f ca="1">IF(BL$5="",0,SUMIFS(Potoki!BL:BL,Potoki!$F:$F,$F101,Potoki!$G:$G,IF($G101="","",$G101)))</f>
        <v>152986.69654835481</v>
      </c>
      <c r="BM101" s="30">
        <f ca="1">IF(BM$5="",0,SUMIFS(Potoki!BM:BM,Potoki!$F:$F,$F101,Potoki!$G:$G,IF($G101="","",$G101)))</f>
        <v>157576.29744480547</v>
      </c>
      <c r="BN101" s="30">
        <f ca="1">IF(BN$5="",0,SUMIFS(Potoki!BN:BN,Potoki!$F:$F,$F101,Potoki!$G:$G,IF($G101="","",$G101)))</f>
        <v>162303.58636814967</v>
      </c>
      <c r="BO101" s="30">
        <f ca="1">IF(BO$5="",0,SUMIFS(Potoki!BO:BO,Potoki!$F:$F,$F101,Potoki!$G:$G,IF($G101="","",$G101)))</f>
        <v>167172.69395919415</v>
      </c>
      <c r="BP101" s="30">
        <f ca="1">IF(BP$5="",0,SUMIFS(Potoki!BP:BP,Potoki!$F:$F,$F101,Potoki!$G:$G,IF($G101="","",$G101)))</f>
        <v>172187.87477796996</v>
      </c>
      <c r="BQ101" s="30">
        <f ca="1">IF(BQ$5="",0,SUMIFS(Potoki!BQ:BQ,Potoki!$F:$F,$F101,Potoki!$G:$G,IF($G101="","",$G101)))</f>
        <v>177353.51102130907</v>
      </c>
      <c r="BR101" s="30">
        <f ca="1">IF(BR$5="",0,SUMIFS(Potoki!BR:BR,Potoki!$F:$F,$F101,Potoki!$G:$G,IF($G101="","",$G101)))</f>
        <v>182674.11635194835</v>
      </c>
      <c r="BS101" s="30">
        <f ca="1">IF(BS$5="",0,SUMIFS(Potoki!BS:BS,Potoki!$F:$F,$F101,Potoki!$G:$G,IF($G101="","",$G101)))</f>
        <v>188154.3398425068</v>
      </c>
      <c r="BT101" s="30">
        <f ca="1">IF(BT$5="",0,SUMIFS(Potoki!BT:BT,Potoki!$F:$F,$F101,Potoki!$G:$G,IF($G101="","",$G101)))</f>
        <v>193798.97003778201</v>
      </c>
      <c r="BU101" s="30">
        <f ca="1">IF(BU$5="",0,SUMIFS(Potoki!BU:BU,Potoki!$F:$F,$F101,Potoki!$G:$G,IF($G101="","",$G101)))</f>
        <v>199612.93913891548</v>
      </c>
      <c r="BV101" s="30">
        <f>IF(BV$5="",0,SUMIFS(Potoki!BV:BV,Potoki!$F:$F,$F101,Potoki!$G:$G,IF($G101="","",$G101)))</f>
        <v>0</v>
      </c>
      <c r="BW101" s="30">
        <f>IF(BW$5="",0,SUMIFS(Potoki!BW:BW,Potoki!$F:$F,$F101,Potoki!$G:$G,IF($G101="","",$G101)))</f>
        <v>0</v>
      </c>
      <c r="BX101" s="30">
        <f>IF(BX$5="",0,SUMIFS(Potoki!BX:BX,Potoki!$F:$F,$F101,Potoki!$G:$G,IF($G101="","",$G101)))</f>
        <v>0</v>
      </c>
      <c r="BY101" s="30">
        <f>IF(BY$5="",0,SUMIFS(Potoki!BY:BY,Potoki!$F:$F,$F101,Potoki!$G:$G,IF($G101="","",$G101)))</f>
        <v>0</v>
      </c>
      <c r="BZ101" s="30">
        <f>IF(BZ$5="",0,SUMIFS(Potoki!BZ:BZ,Potoki!$F:$F,$F101,Potoki!$G:$G,IF($G101="","",$G101)))</f>
        <v>0</v>
      </c>
      <c r="CA101" s="30">
        <f>IF(CA$5="",0,SUMIFS(Potoki!CA:CA,Potoki!$F:$F,$F101,Potoki!$G:$G,IF($G101="","",$G101)))</f>
        <v>0</v>
      </c>
      <c r="CB101" s="30">
        <f>IF(CB$5="",0,SUMIFS(Potoki!CB:CB,Potoki!$F:$F,$F101,Potoki!$G:$G,IF($G101="","",$G101)))</f>
        <v>0</v>
      </c>
      <c r="CC101" s="30">
        <f>IF(CC$5="",0,SUMIFS(Potoki!CC:CC,Potoki!$F:$F,$F101,Potoki!$G:$G,IF($G101="","",$G101)))</f>
        <v>0</v>
      </c>
      <c r="CD101" s="30">
        <f>IF(CD$5="",0,SUMIFS(Potoki!CD:CD,Potoki!$F:$F,$F101,Potoki!$G:$G,IF($G101="","",$G101)))</f>
        <v>0</v>
      </c>
      <c r="CE101" s="30">
        <f>IF(CE$5="",0,SUMIFS(Potoki!CE:CE,Potoki!$F:$F,$F101,Potoki!$G:$G,IF($G101="","",$G101)))</f>
        <v>0</v>
      </c>
      <c r="CF101" s="30">
        <f>IF(CF$5="",0,SUMIFS(Potoki!CF:CF,Potoki!$F:$F,$F101,Potoki!$G:$G,IF($G101="","",$G101)))</f>
        <v>0</v>
      </c>
      <c r="CG101" s="30">
        <f>IF(CG$5="",0,SUMIFS(Potoki!CG:CG,Potoki!$F:$F,$F101,Potoki!$G:$G,IF($G101="","",$G101)))</f>
        <v>0</v>
      </c>
      <c r="CH101" s="30">
        <f>IF(CH$5="",0,SUMIFS(Potoki!CH:CH,Potoki!$F:$F,$F101,Potoki!$G:$G,IF($G101="","",$G101)))</f>
        <v>0</v>
      </c>
      <c r="CI101" s="30">
        <f>IF(CI$5="",0,SUMIFS(Potoki!CI:CI,Potoki!$F:$F,$F101,Potoki!$G:$G,IF($G101="","",$G101)))</f>
        <v>0</v>
      </c>
      <c r="CJ101" s="30">
        <f>IF(CJ$5="",0,SUMIFS(Potoki!CJ:CJ,Potoki!$F:$F,$F101,Potoki!$G:$G,IF($G101="","",$G101)))</f>
        <v>0</v>
      </c>
      <c r="CK101" s="30">
        <f>IF(CK$5="",0,SUMIFS(Potoki!CK:CK,Potoki!$F:$F,$F101,Potoki!$G:$G,IF($G101="","",$G101)))</f>
        <v>0</v>
      </c>
      <c r="CL101" s="30">
        <f>IF(CL$5="",0,SUMIFS(Potoki!CL:CL,Potoki!$F:$F,$F101,Potoki!$G:$G,IF($G101="","",$G101)))</f>
        <v>0</v>
      </c>
      <c r="CM101" s="30">
        <f>IF(CM$5="",0,SUMIFS(Potoki!CM:CM,Potoki!$F:$F,$F101,Potoki!$G:$G,IF($G101="","",$G101)))</f>
        <v>0</v>
      </c>
      <c r="CN101" s="30">
        <f>IF(CN$5="",0,SUMIFS(Potoki!CN:CN,Potoki!$F:$F,$F101,Potoki!$G:$G,IF($G101="","",$G101)))</f>
        <v>0</v>
      </c>
      <c r="CO101" s="30">
        <f>IF(CO$5="",0,SUMIFS(Potoki!CO:CO,Potoki!$F:$F,$F101,Potoki!$G:$G,IF($G101="","",$G101)))</f>
        <v>0</v>
      </c>
      <c r="CP101" s="30">
        <f>IF(CP$5="",0,SUMIFS(Potoki!CP:CP,Potoki!$F:$F,$F101,Potoki!$G:$G,IF($G101="","",$G101)))</f>
        <v>0</v>
      </c>
      <c r="CQ101" s="30">
        <f>IF(CQ$5="",0,SUMIFS(Potoki!CQ:CQ,Potoki!$F:$F,$F101,Potoki!$G:$G,IF($G101="","",$G101)))</f>
        <v>0</v>
      </c>
      <c r="CR101" s="30">
        <f>IF(CR$5="",0,SUMIFS(Potoki!CR:CR,Potoki!$F:$F,$F101,Potoki!$G:$G,IF($G101="","",$G101)))</f>
        <v>0</v>
      </c>
      <c r="CS101" s="30">
        <f>IF(CS$5="",0,SUMIFS(Potoki!CS:CS,Potoki!$F:$F,$F101,Potoki!$G:$G,IF($G101="","",$G101)))</f>
        <v>0</v>
      </c>
      <c r="CT101" s="30">
        <f>IF(CT$5="",0,SUMIFS(Potoki!CT:CT,Potoki!$F:$F,$F101,Potoki!$G:$G,IF($G101="","",$G101)))</f>
        <v>0</v>
      </c>
    </row>
    <row r="102" spans="1:98" s="27" customFormat="1" ht="12" x14ac:dyDescent="0.25">
      <c r="A102" s="26">
        <f>ROW()</f>
        <v>102</v>
      </c>
      <c r="E102" s="24"/>
      <c r="F102" s="68" t="str">
        <f t="shared" si="240"/>
        <v>Поступление в пр-во ГП</v>
      </c>
      <c r="G102" s="27" t="str">
        <f>BP!$F$24</f>
        <v>Вн.пр-во</v>
      </c>
      <c r="M102" s="27" t="str">
        <f>Lists!$R$8</f>
        <v>руб.</v>
      </c>
      <c r="P102" s="30"/>
      <c r="R102" s="24"/>
      <c r="S102" s="30"/>
      <c r="V102" s="87"/>
      <c r="W102" s="29">
        <f ca="1">SUM(INDIRECT(ADDRESS(ROW(),SUMIFS($1:$1,$5:$5,1))):INDIRECT(ADDRESS(ROW(),SUMIFS($1:$1,$5:$5,MAX($5:$5)))))</f>
        <v>106858090.93791628</v>
      </c>
      <c r="Z102" s="30">
        <f ca="1">IF(Z$5="",0,SUMIFS(Potoki!Z:Z,Potoki!$F:$F,$F102,Potoki!$G:$G,IF($G102="","",$G102)))</f>
        <v>0</v>
      </c>
      <c r="AA102" s="30">
        <f ca="1">IF(AA$5="",0,SUMIFS(Potoki!AA:AA,Potoki!$F:$F,$F102,Potoki!$G:$G,IF($G102="","",$G102)))</f>
        <v>0</v>
      </c>
      <c r="AB102" s="30">
        <f ca="1">IF(AB$5="",0,SUMIFS(Potoki!AB:AB,Potoki!$F:$F,$F102,Potoki!$G:$G,IF($G102="","",$G102)))</f>
        <v>0</v>
      </c>
      <c r="AC102" s="30">
        <f ca="1">IF(AC$5="",0,SUMIFS(Potoki!AC:AC,Potoki!$F:$F,$F102,Potoki!$G:$G,IF($G102="","",$G102)))</f>
        <v>0</v>
      </c>
      <c r="AD102" s="30">
        <f ca="1">IF(AD$5="",0,SUMIFS(Potoki!AD:AD,Potoki!$F:$F,$F102,Potoki!$G:$G,IF($G102="","",$G102)))</f>
        <v>1200000</v>
      </c>
      <c r="AE102" s="30">
        <f ca="1">IF(AE$5="",0,SUMIFS(Potoki!AE:AE,Potoki!$F:$F,$F102,Potoki!$G:$G,IF($G102="","",$G102)))</f>
        <v>1236000</v>
      </c>
      <c r="AF102" s="30">
        <f ca="1">IF(AF$5="",0,SUMIFS(Potoki!AF:AF,Potoki!$F:$F,$F102,Potoki!$G:$G,IF($G102="","",$G102)))</f>
        <v>1273080</v>
      </c>
      <c r="AG102" s="30">
        <f ca="1">IF(AG$5="",0,SUMIFS(Potoki!AG:AG,Potoki!$F:$F,$F102,Potoki!$G:$G,IF($G102="","",$G102)))</f>
        <v>1311272.4000000001</v>
      </c>
      <c r="AH102" s="30">
        <f ca="1">IF(AH$5="",0,SUMIFS(Potoki!AH:AH,Potoki!$F:$F,$F102,Potoki!$G:$G,IF($G102="","",$G102)))</f>
        <v>1350610.5720000002</v>
      </c>
      <c r="AI102" s="30">
        <f ca="1">IF(AI$5="",0,SUMIFS(Potoki!AI:AI,Potoki!$F:$F,$F102,Potoki!$G:$G,IF($G102="","",$G102)))</f>
        <v>1391128.8891600003</v>
      </c>
      <c r="AJ102" s="30">
        <f ca="1">IF(AJ$5="",0,SUMIFS(Potoki!AJ:AJ,Potoki!$F:$F,$F102,Potoki!$G:$G,IF($G102="","",$G102)))</f>
        <v>1432862.7558348002</v>
      </c>
      <c r="AK102" s="30">
        <f ca="1">IF(AK$5="",0,SUMIFS(Potoki!AK:AK,Potoki!$F:$F,$F102,Potoki!$G:$G,IF($G102="","",$G102)))</f>
        <v>1475848.6385098442</v>
      </c>
      <c r="AL102" s="30">
        <f ca="1">IF(AL$5="",0,SUMIFS(Potoki!AL:AL,Potoki!$F:$F,$F102,Potoki!$G:$G,IF($G102="","",$G102)))</f>
        <v>1520124.0976651395</v>
      </c>
      <c r="AM102" s="30">
        <f ca="1">IF(AM$5="",0,SUMIFS(Potoki!AM:AM,Potoki!$F:$F,$F102,Potoki!$G:$G,IF($G102="","",$G102)))</f>
        <v>1565727.8205950938</v>
      </c>
      <c r="AN102" s="30">
        <f ca="1">IF(AN$5="",0,SUMIFS(Potoki!AN:AN,Potoki!$F:$F,$F102,Potoki!$G:$G,IF($G102="","",$G102)))</f>
        <v>1612699.6552129465</v>
      </c>
      <c r="AO102" s="30">
        <f ca="1">IF(AO$5="",0,SUMIFS(Potoki!AO:AO,Potoki!$F:$F,$F102,Potoki!$G:$G,IF($G102="","",$G102)))</f>
        <v>1661080.644869335</v>
      </c>
      <c r="AP102" s="30">
        <f ca="1">IF(AP$5="",0,SUMIFS(Potoki!AP:AP,Potoki!$F:$F,$F102,Potoki!$G:$G,IF($G102="","",$G102)))</f>
        <v>1710913.0642154149</v>
      </c>
      <c r="AQ102" s="30">
        <f ca="1">IF(AQ$5="",0,SUMIFS(Potoki!AQ:AQ,Potoki!$F:$F,$F102,Potoki!$G:$G,IF($G102="","",$G102)))</f>
        <v>1762240.4561418775</v>
      </c>
      <c r="AR102" s="30">
        <f ca="1">IF(AR$5="",0,SUMIFS(Potoki!AR:AR,Potoki!$F:$F,$F102,Potoki!$G:$G,IF($G102="","",$G102)))</f>
        <v>1815107.6698261339</v>
      </c>
      <c r="AS102" s="30">
        <f ca="1">IF(AS$5="",0,SUMIFS(Potoki!AS:AS,Potoki!$F:$F,$F102,Potoki!$G:$G,IF($G102="","",$G102)))</f>
        <v>1869560.899920918</v>
      </c>
      <c r="AT102" s="30">
        <f ca="1">IF(AT$5="",0,SUMIFS(Potoki!AT:AT,Potoki!$F:$F,$F102,Potoki!$G:$G,IF($G102="","",$G102)))</f>
        <v>1925647.7269185456</v>
      </c>
      <c r="AU102" s="30">
        <f ca="1">IF(AU$5="",0,SUMIFS(Potoki!AU:AU,Potoki!$F:$F,$F102,Potoki!$G:$G,IF($G102="","",$G102)))</f>
        <v>1983417.1587261022</v>
      </c>
      <c r="AV102" s="30">
        <f ca="1">IF(AV$5="",0,SUMIFS(Potoki!AV:AV,Potoki!$F:$F,$F102,Potoki!$G:$G,IF($G102="","",$G102)))</f>
        <v>2042919.6734878854</v>
      </c>
      <c r="AW102" s="30">
        <f ca="1">IF(AW$5="",0,SUMIFS(Potoki!AW:AW,Potoki!$F:$F,$F102,Potoki!$G:$G,IF($G102="","",$G102)))</f>
        <v>2104207.263692522</v>
      </c>
      <c r="AX102" s="30">
        <f ca="1">IF(AX$5="",0,SUMIFS(Potoki!AX:AX,Potoki!$F:$F,$F102,Potoki!$G:$G,IF($G102="","",$G102)))</f>
        <v>2167333.4816032974</v>
      </c>
      <c r="AY102" s="30">
        <f ca="1">IF(AY$5="",0,SUMIFS(Potoki!AY:AY,Potoki!$F:$F,$F102,Potoki!$G:$G,IF($G102="","",$G102)))</f>
        <v>2232353.4860513965</v>
      </c>
      <c r="AZ102" s="30">
        <f ca="1">IF(AZ$5="",0,SUMIFS(Potoki!AZ:AZ,Potoki!$F:$F,$F102,Potoki!$G:$G,IF($G102="","",$G102)))</f>
        <v>2299324.0906329383</v>
      </c>
      <c r="BA102" s="30">
        <f ca="1">IF(BA$5="",0,SUMIFS(Potoki!BA:BA,Potoki!$F:$F,$F102,Potoki!$G:$G,IF($G102="","",$G102)))</f>
        <v>2368303.8133519269</v>
      </c>
      <c r="BB102" s="30">
        <f ca="1">IF(BB$5="",0,SUMIFS(Potoki!BB:BB,Potoki!$F:$F,$F102,Potoki!$G:$G,IF($G102="","",$G102)))</f>
        <v>2439352.927752485</v>
      </c>
      <c r="BC102" s="30">
        <f ca="1">IF(BC$5="",0,SUMIFS(Potoki!BC:BC,Potoki!$F:$F,$F102,Potoki!$G:$G,IF($G102="","",$G102)))</f>
        <v>2512533.5155850593</v>
      </c>
      <c r="BD102" s="30">
        <f ca="1">IF(BD$5="",0,SUMIFS(Potoki!BD:BD,Potoki!$F:$F,$F102,Potoki!$G:$G,IF($G102="","",$G102)))</f>
        <v>2587909.5210526111</v>
      </c>
      <c r="BE102" s="30">
        <f ca="1">IF(BE$5="",0,SUMIFS(Potoki!BE:BE,Potoki!$F:$F,$F102,Potoki!$G:$G,IF($G102="","",$G102)))</f>
        <v>2665546.8066841895</v>
      </c>
      <c r="BF102" s="30">
        <f ca="1">IF(BF$5="",0,SUMIFS(Potoki!BF:BF,Potoki!$F:$F,$F102,Potoki!$G:$G,IF($G102="","",$G102)))</f>
        <v>2745513.2108847154</v>
      </c>
      <c r="BG102" s="30">
        <f ca="1">IF(BG$5="",0,SUMIFS(Potoki!BG:BG,Potoki!$F:$F,$F102,Potoki!$G:$G,IF($G102="","",$G102)))</f>
        <v>2827878.6072112564</v>
      </c>
      <c r="BH102" s="30">
        <f ca="1">IF(BH$5="",0,SUMIFS(Potoki!BH:BH,Potoki!$F:$F,$F102,Potoki!$G:$G,IF($G102="","",$G102)))</f>
        <v>2912714.9654275943</v>
      </c>
      <c r="BI102" s="30">
        <f ca="1">IF(BI$5="",0,SUMIFS(Potoki!BI:BI,Potoki!$F:$F,$F102,Potoki!$G:$G,IF($G102="","",$G102)))</f>
        <v>3000096.4143904224</v>
      </c>
      <c r="BJ102" s="30">
        <f ca="1">IF(BJ$5="",0,SUMIFS(Potoki!BJ:BJ,Potoki!$F:$F,$F102,Potoki!$G:$G,IF($G102="","",$G102)))</f>
        <v>3090099.3068221351</v>
      </c>
      <c r="BK102" s="30">
        <f ca="1">IF(BK$5="",0,SUMIFS(Potoki!BK:BK,Potoki!$F:$F,$F102,Potoki!$G:$G,IF($G102="","",$G102)))</f>
        <v>3182802.2860267996</v>
      </c>
      <c r="BL102" s="30">
        <f ca="1">IF(BL$5="",0,SUMIFS(Potoki!BL:BL,Potoki!$F:$F,$F102,Potoki!$G:$G,IF($G102="","",$G102)))</f>
        <v>3278286.3546076035</v>
      </c>
      <c r="BM102" s="30">
        <f ca="1">IF(BM$5="",0,SUMIFS(Potoki!BM:BM,Potoki!$F:$F,$F102,Potoki!$G:$G,IF($G102="","",$G102)))</f>
        <v>3376634.9452458317</v>
      </c>
      <c r="BN102" s="30">
        <f ca="1">IF(BN$5="",0,SUMIFS(Potoki!BN:BN,Potoki!$F:$F,$F102,Potoki!$G:$G,IF($G102="","",$G102)))</f>
        <v>3477933.9936032067</v>
      </c>
      <c r="BO102" s="30">
        <f ca="1">IF(BO$5="",0,SUMIFS(Potoki!BO:BO,Potoki!$F:$F,$F102,Potoki!$G:$G,IF($G102="","",$G102)))</f>
        <v>3582272.0134113031</v>
      </c>
      <c r="BP102" s="30">
        <f ca="1">IF(BP$5="",0,SUMIFS(Potoki!BP:BP,Potoki!$F:$F,$F102,Potoki!$G:$G,IF($G102="","",$G102)))</f>
        <v>3689740.1738136425</v>
      </c>
      <c r="BQ102" s="30">
        <f ca="1">IF(BQ$5="",0,SUMIFS(Potoki!BQ:BQ,Potoki!$F:$F,$F102,Potoki!$G:$G,IF($G102="","",$G102)))</f>
        <v>3800432.3790280516</v>
      </c>
      <c r="BR102" s="30">
        <f ca="1">IF(BR$5="",0,SUMIFS(Potoki!BR:BR,Potoki!$F:$F,$F102,Potoki!$G:$G,IF($G102="","",$G102)))</f>
        <v>3914445.3503988935</v>
      </c>
      <c r="BS102" s="30">
        <f ca="1">IF(BS$5="",0,SUMIFS(Potoki!BS:BS,Potoki!$F:$F,$F102,Potoki!$G:$G,IF($G102="","",$G102)))</f>
        <v>4031878.71091086</v>
      </c>
      <c r="BT102" s="30">
        <f ca="1">IF(BT$5="",0,SUMIFS(Potoki!BT:BT,Potoki!$F:$F,$F102,Potoki!$G:$G,IF($G102="","",$G102)))</f>
        <v>4152835.0722381859</v>
      </c>
      <c r="BU102" s="30">
        <f ca="1">IF(BU$5="",0,SUMIFS(Potoki!BU:BU,Potoki!$F:$F,$F102,Potoki!$G:$G,IF($G102="","",$G102)))</f>
        <v>4277420.1244053319</v>
      </c>
      <c r="BV102" s="30">
        <f>IF(BV$5="",0,SUMIFS(Potoki!BV:BV,Potoki!$F:$F,$F102,Potoki!$G:$G,IF($G102="","",$G102)))</f>
        <v>0</v>
      </c>
      <c r="BW102" s="30">
        <f>IF(BW$5="",0,SUMIFS(Potoki!BW:BW,Potoki!$F:$F,$F102,Potoki!$G:$G,IF($G102="","",$G102)))</f>
        <v>0</v>
      </c>
      <c r="BX102" s="30">
        <f>IF(BX$5="",0,SUMIFS(Potoki!BX:BX,Potoki!$F:$F,$F102,Potoki!$G:$G,IF($G102="","",$G102)))</f>
        <v>0</v>
      </c>
      <c r="BY102" s="30">
        <f>IF(BY$5="",0,SUMIFS(Potoki!BY:BY,Potoki!$F:$F,$F102,Potoki!$G:$G,IF($G102="","",$G102)))</f>
        <v>0</v>
      </c>
      <c r="BZ102" s="30">
        <f>IF(BZ$5="",0,SUMIFS(Potoki!BZ:BZ,Potoki!$F:$F,$F102,Potoki!$G:$G,IF($G102="","",$G102)))</f>
        <v>0</v>
      </c>
      <c r="CA102" s="30">
        <f>IF(CA$5="",0,SUMIFS(Potoki!CA:CA,Potoki!$F:$F,$F102,Potoki!$G:$G,IF($G102="","",$G102)))</f>
        <v>0</v>
      </c>
      <c r="CB102" s="30">
        <f>IF(CB$5="",0,SUMIFS(Potoki!CB:CB,Potoki!$F:$F,$F102,Potoki!$G:$G,IF($G102="","",$G102)))</f>
        <v>0</v>
      </c>
      <c r="CC102" s="30">
        <f>IF(CC$5="",0,SUMIFS(Potoki!CC:CC,Potoki!$F:$F,$F102,Potoki!$G:$G,IF($G102="","",$G102)))</f>
        <v>0</v>
      </c>
      <c r="CD102" s="30">
        <f>IF(CD$5="",0,SUMIFS(Potoki!CD:CD,Potoki!$F:$F,$F102,Potoki!$G:$G,IF($G102="","",$G102)))</f>
        <v>0</v>
      </c>
      <c r="CE102" s="30">
        <f>IF(CE$5="",0,SUMIFS(Potoki!CE:CE,Potoki!$F:$F,$F102,Potoki!$G:$G,IF($G102="","",$G102)))</f>
        <v>0</v>
      </c>
      <c r="CF102" s="30">
        <f>IF(CF$5="",0,SUMIFS(Potoki!CF:CF,Potoki!$F:$F,$F102,Potoki!$G:$G,IF($G102="","",$G102)))</f>
        <v>0</v>
      </c>
      <c r="CG102" s="30">
        <f>IF(CG$5="",0,SUMIFS(Potoki!CG:CG,Potoki!$F:$F,$F102,Potoki!$G:$G,IF($G102="","",$G102)))</f>
        <v>0</v>
      </c>
      <c r="CH102" s="30">
        <f>IF(CH$5="",0,SUMIFS(Potoki!CH:CH,Potoki!$F:$F,$F102,Potoki!$G:$G,IF($G102="","",$G102)))</f>
        <v>0</v>
      </c>
      <c r="CI102" s="30">
        <f>IF(CI$5="",0,SUMIFS(Potoki!CI:CI,Potoki!$F:$F,$F102,Potoki!$G:$G,IF($G102="","",$G102)))</f>
        <v>0</v>
      </c>
      <c r="CJ102" s="30">
        <f>IF(CJ$5="",0,SUMIFS(Potoki!CJ:CJ,Potoki!$F:$F,$F102,Potoki!$G:$G,IF($G102="","",$G102)))</f>
        <v>0</v>
      </c>
      <c r="CK102" s="30">
        <f>IF(CK$5="",0,SUMIFS(Potoki!CK:CK,Potoki!$F:$F,$F102,Potoki!$G:$G,IF($G102="","",$G102)))</f>
        <v>0</v>
      </c>
      <c r="CL102" s="30">
        <f>IF(CL$5="",0,SUMIFS(Potoki!CL:CL,Potoki!$F:$F,$F102,Potoki!$G:$G,IF($G102="","",$G102)))</f>
        <v>0</v>
      </c>
      <c r="CM102" s="30">
        <f>IF(CM$5="",0,SUMIFS(Potoki!CM:CM,Potoki!$F:$F,$F102,Potoki!$G:$G,IF($G102="","",$G102)))</f>
        <v>0</v>
      </c>
      <c r="CN102" s="30">
        <f>IF(CN$5="",0,SUMIFS(Potoki!CN:CN,Potoki!$F:$F,$F102,Potoki!$G:$G,IF($G102="","",$G102)))</f>
        <v>0</v>
      </c>
      <c r="CO102" s="30">
        <f>IF(CO$5="",0,SUMIFS(Potoki!CO:CO,Potoki!$F:$F,$F102,Potoki!$G:$G,IF($G102="","",$G102)))</f>
        <v>0</v>
      </c>
      <c r="CP102" s="30">
        <f>IF(CP$5="",0,SUMIFS(Potoki!CP:CP,Potoki!$F:$F,$F102,Potoki!$G:$G,IF($G102="","",$G102)))</f>
        <v>0</v>
      </c>
      <c r="CQ102" s="30">
        <f>IF(CQ$5="",0,SUMIFS(Potoki!CQ:CQ,Potoki!$F:$F,$F102,Potoki!$G:$G,IF($G102="","",$G102)))</f>
        <v>0</v>
      </c>
      <c r="CR102" s="30">
        <f>IF(CR$5="",0,SUMIFS(Potoki!CR:CR,Potoki!$F:$F,$F102,Potoki!$G:$G,IF($G102="","",$G102)))</f>
        <v>0</v>
      </c>
      <c r="CS102" s="30">
        <f>IF(CS$5="",0,SUMIFS(Potoki!CS:CS,Potoki!$F:$F,$F102,Potoki!$G:$G,IF($G102="","",$G102)))</f>
        <v>0</v>
      </c>
      <c r="CT102" s="30">
        <f>IF(CT$5="",0,SUMIFS(Potoki!CT:CT,Potoki!$F:$F,$F102,Potoki!$G:$G,IF($G102="","",$G102)))</f>
        <v>0</v>
      </c>
    </row>
    <row r="103" spans="1:98" s="27" customFormat="1" ht="12" x14ac:dyDescent="0.25">
      <c r="A103" s="26">
        <f>ROW()</f>
        <v>103</v>
      </c>
      <c r="E103" s="24"/>
      <c r="F103" s="68" t="str">
        <f t="shared" si="240"/>
        <v>Поступление в пр-во ГП</v>
      </c>
      <c r="G103" s="27" t="str">
        <f>BP!$F$25</f>
        <v>Упаковка</v>
      </c>
      <c r="M103" s="27" t="str">
        <f>Lists!$R$8</f>
        <v>руб.</v>
      </c>
      <c r="P103" s="30"/>
      <c r="R103" s="24"/>
      <c r="S103" s="30"/>
      <c r="V103" s="87"/>
      <c r="W103" s="29">
        <f ca="1">SUM(INDIRECT(ADDRESS(ROW(),SUMIFS($1:$1,$5:$5,1))):INDIRECT(ADDRESS(ROW(),SUMIFS($1:$1,$5:$5,MAX($5:$5)))))</f>
        <v>14247745.458388841</v>
      </c>
      <c r="Z103" s="30">
        <f ca="1">IF(Z$5="",0,SUMIFS(Potoki!Z:Z,Potoki!$F:$F,$F103,Potoki!$G:$G,IF($G103="","",$G103)))</f>
        <v>0</v>
      </c>
      <c r="AA103" s="30">
        <f ca="1">IF(AA$5="",0,SUMIFS(Potoki!AA:AA,Potoki!$F:$F,$F103,Potoki!$G:$G,IF($G103="","",$G103)))</f>
        <v>0</v>
      </c>
      <c r="AB103" s="30">
        <f ca="1">IF(AB$5="",0,SUMIFS(Potoki!AB:AB,Potoki!$F:$F,$F103,Potoki!$G:$G,IF($G103="","",$G103)))</f>
        <v>0</v>
      </c>
      <c r="AC103" s="30">
        <f ca="1">IF(AC$5="",0,SUMIFS(Potoki!AC:AC,Potoki!$F:$F,$F103,Potoki!$G:$G,IF($G103="","",$G103)))</f>
        <v>0</v>
      </c>
      <c r="AD103" s="30">
        <f ca="1">IF(AD$5="",0,SUMIFS(Potoki!AD:AD,Potoki!$F:$F,$F103,Potoki!$G:$G,IF($G103="","",$G103)))</f>
        <v>160000</v>
      </c>
      <c r="AE103" s="30">
        <f ca="1">IF(AE$5="",0,SUMIFS(Potoki!AE:AE,Potoki!$F:$F,$F103,Potoki!$G:$G,IF($G103="","",$G103)))</f>
        <v>164800</v>
      </c>
      <c r="AF103" s="30">
        <f ca="1">IF(AF$5="",0,SUMIFS(Potoki!AF:AF,Potoki!$F:$F,$F103,Potoki!$G:$G,IF($G103="","",$G103)))</f>
        <v>169744</v>
      </c>
      <c r="AG103" s="30">
        <f ca="1">IF(AG$5="",0,SUMIFS(Potoki!AG:AG,Potoki!$F:$F,$F103,Potoki!$G:$G,IF($G103="","",$G103)))</f>
        <v>174836.32</v>
      </c>
      <c r="AH103" s="30">
        <f ca="1">IF(AH$5="",0,SUMIFS(Potoki!AH:AH,Potoki!$F:$F,$F103,Potoki!$G:$G,IF($G103="","",$G103)))</f>
        <v>180081.40960000001</v>
      </c>
      <c r="AI103" s="30">
        <f ca="1">IF(AI$5="",0,SUMIFS(Potoki!AI:AI,Potoki!$F:$F,$F103,Potoki!$G:$G,IF($G103="","",$G103)))</f>
        <v>185483.85188800003</v>
      </c>
      <c r="AJ103" s="30">
        <f ca="1">IF(AJ$5="",0,SUMIFS(Potoki!AJ:AJ,Potoki!$F:$F,$F103,Potoki!$G:$G,IF($G103="","",$G103)))</f>
        <v>191048.36744464003</v>
      </c>
      <c r="AK103" s="30">
        <f ca="1">IF(AK$5="",0,SUMIFS(Potoki!AK:AK,Potoki!$F:$F,$F103,Potoki!$G:$G,IF($G103="","",$G103)))</f>
        <v>196779.81846797923</v>
      </c>
      <c r="AL103" s="30">
        <f ca="1">IF(AL$5="",0,SUMIFS(Potoki!AL:AL,Potoki!$F:$F,$F103,Potoki!$G:$G,IF($G103="","",$G103)))</f>
        <v>202683.21302201861</v>
      </c>
      <c r="AM103" s="30">
        <f ca="1">IF(AM$5="",0,SUMIFS(Potoki!AM:AM,Potoki!$F:$F,$F103,Potoki!$G:$G,IF($G103="","",$G103)))</f>
        <v>208763.70941267916</v>
      </c>
      <c r="AN103" s="30">
        <f ca="1">IF(AN$5="",0,SUMIFS(Potoki!AN:AN,Potoki!$F:$F,$F103,Potoki!$G:$G,IF($G103="","",$G103)))</f>
        <v>215026.62069505954</v>
      </c>
      <c r="AO103" s="30">
        <f ca="1">IF(AO$5="",0,SUMIFS(Potoki!AO:AO,Potoki!$F:$F,$F103,Potoki!$G:$G,IF($G103="","",$G103)))</f>
        <v>221477.41931591131</v>
      </c>
      <c r="AP103" s="30">
        <f ca="1">IF(AP$5="",0,SUMIFS(Potoki!AP:AP,Potoki!$F:$F,$F103,Potoki!$G:$G,IF($G103="","",$G103)))</f>
        <v>228121.74189538867</v>
      </c>
      <c r="AQ103" s="30">
        <f ca="1">IF(AQ$5="",0,SUMIFS(Potoki!AQ:AQ,Potoki!$F:$F,$F103,Potoki!$G:$G,IF($G103="","",$G103)))</f>
        <v>234965.39415225034</v>
      </c>
      <c r="AR103" s="30">
        <f ca="1">IF(AR$5="",0,SUMIFS(Potoki!AR:AR,Potoki!$F:$F,$F103,Potoki!$G:$G,IF($G103="","",$G103)))</f>
        <v>242014.35597681787</v>
      </c>
      <c r="AS103" s="30">
        <f ca="1">IF(AS$5="",0,SUMIFS(Potoki!AS:AS,Potoki!$F:$F,$F103,Potoki!$G:$G,IF($G103="","",$G103)))</f>
        <v>249274.78665612242</v>
      </c>
      <c r="AT103" s="30">
        <f ca="1">IF(AT$5="",0,SUMIFS(Potoki!AT:AT,Potoki!$F:$F,$F103,Potoki!$G:$G,IF($G103="","",$G103)))</f>
        <v>256753.03025580608</v>
      </c>
      <c r="AU103" s="30">
        <f ca="1">IF(AU$5="",0,SUMIFS(Potoki!AU:AU,Potoki!$F:$F,$F103,Potoki!$G:$G,IF($G103="","",$G103)))</f>
        <v>264455.62116348027</v>
      </c>
      <c r="AV103" s="30">
        <f ca="1">IF(AV$5="",0,SUMIFS(Potoki!AV:AV,Potoki!$F:$F,$F103,Potoki!$G:$G,IF($G103="","",$G103)))</f>
        <v>272389.28979838471</v>
      </c>
      <c r="AW103" s="30">
        <f ca="1">IF(AW$5="",0,SUMIFS(Potoki!AW:AW,Potoki!$F:$F,$F103,Potoki!$G:$G,IF($G103="","",$G103)))</f>
        <v>280560.96849233622</v>
      </c>
      <c r="AX103" s="30">
        <f ca="1">IF(AX$5="",0,SUMIFS(Potoki!AX:AX,Potoki!$F:$F,$F103,Potoki!$G:$G,IF($G103="","",$G103)))</f>
        <v>288977.79754710634</v>
      </c>
      <c r="AY103" s="30">
        <f ca="1">IF(AY$5="",0,SUMIFS(Potoki!AY:AY,Potoki!$F:$F,$F103,Potoki!$G:$G,IF($G103="","",$G103)))</f>
        <v>297647.13147351955</v>
      </c>
      <c r="AZ103" s="30">
        <f ca="1">IF(AZ$5="",0,SUMIFS(Potoki!AZ:AZ,Potoki!$F:$F,$F103,Potoki!$G:$G,IF($G103="","",$G103)))</f>
        <v>306576.54541772511</v>
      </c>
      <c r="BA103" s="30">
        <f ca="1">IF(BA$5="",0,SUMIFS(Potoki!BA:BA,Potoki!$F:$F,$F103,Potoki!$G:$G,IF($G103="","",$G103)))</f>
        <v>315773.84178025695</v>
      </c>
      <c r="BB103" s="30">
        <f ca="1">IF(BB$5="",0,SUMIFS(Potoki!BB:BB,Potoki!$F:$F,$F103,Potoki!$G:$G,IF($G103="","",$G103)))</f>
        <v>325247.05703366466</v>
      </c>
      <c r="BC103" s="30">
        <f ca="1">IF(BC$5="",0,SUMIFS(Potoki!BC:BC,Potoki!$F:$F,$F103,Potoki!$G:$G,IF($G103="","",$G103)))</f>
        <v>335004.46874467458</v>
      </c>
      <c r="BD103" s="30">
        <f ca="1">IF(BD$5="",0,SUMIFS(Potoki!BD:BD,Potoki!$F:$F,$F103,Potoki!$G:$G,IF($G103="","",$G103)))</f>
        <v>345054.60280701483</v>
      </c>
      <c r="BE103" s="30">
        <f ca="1">IF(BE$5="",0,SUMIFS(Potoki!BE:BE,Potoki!$F:$F,$F103,Potoki!$G:$G,IF($G103="","",$G103)))</f>
        <v>355406.24089122523</v>
      </c>
      <c r="BF103" s="30">
        <f ca="1">IF(BF$5="",0,SUMIFS(Potoki!BF:BF,Potoki!$F:$F,$F103,Potoki!$G:$G,IF($G103="","",$G103)))</f>
        <v>366068.42811796203</v>
      </c>
      <c r="BG103" s="30">
        <f ca="1">IF(BG$5="",0,SUMIFS(Potoki!BG:BG,Potoki!$F:$F,$F103,Potoki!$G:$G,IF($G103="","",$G103)))</f>
        <v>377050.4809615009</v>
      </c>
      <c r="BH103" s="30">
        <f ca="1">IF(BH$5="",0,SUMIFS(Potoki!BH:BH,Potoki!$F:$F,$F103,Potoki!$G:$G,IF($G103="","",$G103)))</f>
        <v>388361.99539034592</v>
      </c>
      <c r="BI103" s="30">
        <f ca="1">IF(BI$5="",0,SUMIFS(Potoki!BI:BI,Potoki!$F:$F,$F103,Potoki!$G:$G,IF($G103="","",$G103)))</f>
        <v>400012.85525205632</v>
      </c>
      <c r="BJ103" s="30">
        <f ca="1">IF(BJ$5="",0,SUMIFS(Potoki!BJ:BJ,Potoki!$F:$F,$F103,Potoki!$G:$G,IF($G103="","",$G103)))</f>
        <v>412013.24090961803</v>
      </c>
      <c r="BK103" s="30">
        <f ca="1">IF(BK$5="",0,SUMIFS(Potoki!BK:BK,Potoki!$F:$F,$F103,Potoki!$G:$G,IF($G103="","",$G103)))</f>
        <v>424373.63813690661</v>
      </c>
      <c r="BL103" s="30">
        <f ca="1">IF(BL$5="",0,SUMIFS(Potoki!BL:BL,Potoki!$F:$F,$F103,Potoki!$G:$G,IF($G103="","",$G103)))</f>
        <v>437104.84728101379</v>
      </c>
      <c r="BM103" s="30">
        <f ca="1">IF(BM$5="",0,SUMIFS(Potoki!BM:BM,Potoki!$F:$F,$F103,Potoki!$G:$G,IF($G103="","",$G103)))</f>
        <v>450217.99269944424</v>
      </c>
      <c r="BN103" s="30">
        <f ca="1">IF(BN$5="",0,SUMIFS(Potoki!BN:BN,Potoki!$F:$F,$F103,Potoki!$G:$G,IF($G103="","",$G103)))</f>
        <v>463724.53248042759</v>
      </c>
      <c r="BO103" s="30">
        <f ca="1">IF(BO$5="",0,SUMIFS(Potoki!BO:BO,Potoki!$F:$F,$F103,Potoki!$G:$G,IF($G103="","",$G103)))</f>
        <v>477636.26845484041</v>
      </c>
      <c r="BP103" s="30">
        <f ca="1">IF(BP$5="",0,SUMIFS(Potoki!BP:BP,Potoki!$F:$F,$F103,Potoki!$G:$G,IF($G103="","",$G103)))</f>
        <v>491965.35650848562</v>
      </c>
      <c r="BQ103" s="30">
        <f ca="1">IF(BQ$5="",0,SUMIFS(Potoki!BQ:BQ,Potoki!$F:$F,$F103,Potoki!$G:$G,IF($G103="","",$G103)))</f>
        <v>506724.31720374024</v>
      </c>
      <c r="BR103" s="30">
        <f ca="1">IF(BR$5="",0,SUMIFS(Potoki!BR:BR,Potoki!$F:$F,$F103,Potoki!$G:$G,IF($G103="","",$G103)))</f>
        <v>521926.04671985249</v>
      </c>
      <c r="BS103" s="30">
        <f ca="1">IF(BS$5="",0,SUMIFS(Potoki!BS:BS,Potoki!$F:$F,$F103,Potoki!$G:$G,IF($G103="","",$G103)))</f>
        <v>537583.82812144805</v>
      </c>
      <c r="BT103" s="30">
        <f ca="1">IF(BT$5="",0,SUMIFS(Potoki!BT:BT,Potoki!$F:$F,$F103,Potoki!$G:$G,IF($G103="","",$G103)))</f>
        <v>553711.34296509146</v>
      </c>
      <c r="BU103" s="30">
        <f ca="1">IF(BU$5="",0,SUMIFS(Potoki!BU:BU,Potoki!$F:$F,$F103,Potoki!$G:$G,IF($G103="","",$G103)))</f>
        <v>570322.68325404427</v>
      </c>
      <c r="BV103" s="30">
        <f>IF(BV$5="",0,SUMIFS(Potoki!BV:BV,Potoki!$F:$F,$F103,Potoki!$G:$G,IF($G103="","",$G103)))</f>
        <v>0</v>
      </c>
      <c r="BW103" s="30">
        <f>IF(BW$5="",0,SUMIFS(Potoki!BW:BW,Potoki!$F:$F,$F103,Potoki!$G:$G,IF($G103="","",$G103)))</f>
        <v>0</v>
      </c>
      <c r="BX103" s="30">
        <f>IF(BX$5="",0,SUMIFS(Potoki!BX:BX,Potoki!$F:$F,$F103,Potoki!$G:$G,IF($G103="","",$G103)))</f>
        <v>0</v>
      </c>
      <c r="BY103" s="30">
        <f>IF(BY$5="",0,SUMIFS(Potoki!BY:BY,Potoki!$F:$F,$F103,Potoki!$G:$G,IF($G103="","",$G103)))</f>
        <v>0</v>
      </c>
      <c r="BZ103" s="30">
        <f>IF(BZ$5="",0,SUMIFS(Potoki!BZ:BZ,Potoki!$F:$F,$F103,Potoki!$G:$G,IF($G103="","",$G103)))</f>
        <v>0</v>
      </c>
      <c r="CA103" s="30">
        <f>IF(CA$5="",0,SUMIFS(Potoki!CA:CA,Potoki!$F:$F,$F103,Potoki!$G:$G,IF($G103="","",$G103)))</f>
        <v>0</v>
      </c>
      <c r="CB103" s="30">
        <f>IF(CB$5="",0,SUMIFS(Potoki!CB:CB,Potoki!$F:$F,$F103,Potoki!$G:$G,IF($G103="","",$G103)))</f>
        <v>0</v>
      </c>
      <c r="CC103" s="30">
        <f>IF(CC$5="",0,SUMIFS(Potoki!CC:CC,Potoki!$F:$F,$F103,Potoki!$G:$G,IF($G103="","",$G103)))</f>
        <v>0</v>
      </c>
      <c r="CD103" s="30">
        <f>IF(CD$5="",0,SUMIFS(Potoki!CD:CD,Potoki!$F:$F,$F103,Potoki!$G:$G,IF($G103="","",$G103)))</f>
        <v>0</v>
      </c>
      <c r="CE103" s="30">
        <f>IF(CE$5="",0,SUMIFS(Potoki!CE:CE,Potoki!$F:$F,$F103,Potoki!$G:$G,IF($G103="","",$G103)))</f>
        <v>0</v>
      </c>
      <c r="CF103" s="30">
        <f>IF(CF$5="",0,SUMIFS(Potoki!CF:CF,Potoki!$F:$F,$F103,Potoki!$G:$G,IF($G103="","",$G103)))</f>
        <v>0</v>
      </c>
      <c r="CG103" s="30">
        <f>IF(CG$5="",0,SUMIFS(Potoki!CG:CG,Potoki!$F:$F,$F103,Potoki!$G:$G,IF($G103="","",$G103)))</f>
        <v>0</v>
      </c>
      <c r="CH103" s="30">
        <f>IF(CH$5="",0,SUMIFS(Potoki!CH:CH,Potoki!$F:$F,$F103,Potoki!$G:$G,IF($G103="","",$G103)))</f>
        <v>0</v>
      </c>
      <c r="CI103" s="30">
        <f>IF(CI$5="",0,SUMIFS(Potoki!CI:CI,Potoki!$F:$F,$F103,Potoki!$G:$G,IF($G103="","",$G103)))</f>
        <v>0</v>
      </c>
      <c r="CJ103" s="30">
        <f>IF(CJ$5="",0,SUMIFS(Potoki!CJ:CJ,Potoki!$F:$F,$F103,Potoki!$G:$G,IF($G103="","",$G103)))</f>
        <v>0</v>
      </c>
      <c r="CK103" s="30">
        <f>IF(CK$5="",0,SUMIFS(Potoki!CK:CK,Potoki!$F:$F,$F103,Potoki!$G:$G,IF($G103="","",$G103)))</f>
        <v>0</v>
      </c>
      <c r="CL103" s="30">
        <f>IF(CL$5="",0,SUMIFS(Potoki!CL:CL,Potoki!$F:$F,$F103,Potoki!$G:$G,IF($G103="","",$G103)))</f>
        <v>0</v>
      </c>
      <c r="CM103" s="30">
        <f>IF(CM$5="",0,SUMIFS(Potoki!CM:CM,Potoki!$F:$F,$F103,Potoki!$G:$G,IF($G103="","",$G103)))</f>
        <v>0</v>
      </c>
      <c r="CN103" s="30">
        <f>IF(CN$5="",0,SUMIFS(Potoki!CN:CN,Potoki!$F:$F,$F103,Potoki!$G:$G,IF($G103="","",$G103)))</f>
        <v>0</v>
      </c>
      <c r="CO103" s="30">
        <f>IF(CO$5="",0,SUMIFS(Potoki!CO:CO,Potoki!$F:$F,$F103,Potoki!$G:$G,IF($G103="","",$G103)))</f>
        <v>0</v>
      </c>
      <c r="CP103" s="30">
        <f>IF(CP$5="",0,SUMIFS(Potoki!CP:CP,Potoki!$F:$F,$F103,Potoki!$G:$G,IF($G103="","",$G103)))</f>
        <v>0</v>
      </c>
      <c r="CQ103" s="30">
        <f>IF(CQ$5="",0,SUMIFS(Potoki!CQ:CQ,Potoki!$F:$F,$F103,Potoki!$G:$G,IF($G103="","",$G103)))</f>
        <v>0</v>
      </c>
      <c r="CR103" s="30">
        <f>IF(CR$5="",0,SUMIFS(Potoki!CR:CR,Potoki!$F:$F,$F103,Potoki!$G:$G,IF($G103="","",$G103)))</f>
        <v>0</v>
      </c>
      <c r="CS103" s="30">
        <f>IF(CS$5="",0,SUMIFS(Potoki!CS:CS,Potoki!$F:$F,$F103,Potoki!$G:$G,IF($G103="","",$G103)))</f>
        <v>0</v>
      </c>
      <c r="CT103" s="30">
        <f>IF(CT$5="",0,SUMIFS(Potoki!CT:CT,Potoki!$F:$F,$F103,Potoki!$G:$G,IF($G103="","",$G103)))</f>
        <v>0</v>
      </c>
    </row>
    <row r="104" spans="1:98" s="27" customFormat="1" ht="12" x14ac:dyDescent="0.25">
      <c r="A104" s="26">
        <f>ROW()</f>
        <v>104</v>
      </c>
      <c r="E104" s="24"/>
      <c r="F104" s="68" t="str">
        <f t="shared" si="240"/>
        <v>Поступление в пр-во ГП</v>
      </c>
      <c r="G104" s="27" t="str">
        <f>BP!$F$26</f>
        <v>ФОТ првПерс</v>
      </c>
      <c r="M104" s="27" t="str">
        <f>Lists!$R$8</f>
        <v>руб.</v>
      </c>
      <c r="P104" s="30"/>
      <c r="R104" s="24"/>
      <c r="S104" s="30"/>
      <c r="V104" s="87"/>
      <c r="W104" s="29">
        <f ca="1">SUM(INDIRECT(ADDRESS(ROW(),SUMIFS($1:$1,$5:$5,1))):INDIRECT(ADDRESS(ROW(),SUMIFS($1:$1,$5:$5,MAX($5:$5)))))</f>
        <v>8904840.9114930276</v>
      </c>
      <c r="Z104" s="30">
        <f ca="1">IF(Z$5="",0,SUMIFS(Potoki!Z:Z,Potoki!$F:$F,$F104,Potoki!$G:$G,IF($G104="","",$G104)))</f>
        <v>0</v>
      </c>
      <c r="AA104" s="30">
        <f ca="1">IF(AA$5="",0,SUMIFS(Potoki!AA:AA,Potoki!$F:$F,$F104,Potoki!$G:$G,IF($G104="","",$G104)))</f>
        <v>0</v>
      </c>
      <c r="AB104" s="30">
        <f ca="1">IF(AB$5="",0,SUMIFS(Potoki!AB:AB,Potoki!$F:$F,$F104,Potoki!$G:$G,IF($G104="","",$G104)))</f>
        <v>0</v>
      </c>
      <c r="AC104" s="30">
        <f ca="1">IF(AC$5="",0,SUMIFS(Potoki!AC:AC,Potoki!$F:$F,$F104,Potoki!$G:$G,IF($G104="","",$G104)))</f>
        <v>0</v>
      </c>
      <c r="AD104" s="30">
        <f ca="1">IF(AD$5="",0,SUMIFS(Potoki!AD:AD,Potoki!$F:$F,$F104,Potoki!$G:$G,IF($G104="","",$G104)))</f>
        <v>100000</v>
      </c>
      <c r="AE104" s="30">
        <f ca="1">IF(AE$5="",0,SUMIFS(Potoki!AE:AE,Potoki!$F:$F,$F104,Potoki!$G:$G,IF($G104="","",$G104)))</f>
        <v>103000</v>
      </c>
      <c r="AF104" s="30">
        <f ca="1">IF(AF$5="",0,SUMIFS(Potoki!AF:AF,Potoki!$F:$F,$F104,Potoki!$G:$G,IF($G104="","",$G104)))</f>
        <v>106090.00000000001</v>
      </c>
      <c r="AG104" s="30">
        <f ca="1">IF(AG$5="",0,SUMIFS(Potoki!AG:AG,Potoki!$F:$F,$F104,Potoki!$G:$G,IF($G104="","",$G104)))</f>
        <v>109272.70000000001</v>
      </c>
      <c r="AH104" s="30">
        <f ca="1">IF(AH$5="",0,SUMIFS(Potoki!AH:AH,Potoki!$F:$F,$F104,Potoki!$G:$G,IF($G104="","",$G104)))</f>
        <v>112550.88100000001</v>
      </c>
      <c r="AI104" s="30">
        <f ca="1">IF(AI$5="",0,SUMIFS(Potoki!AI:AI,Potoki!$F:$F,$F104,Potoki!$G:$G,IF($G104="","",$G104)))</f>
        <v>115927.40743000002</v>
      </c>
      <c r="AJ104" s="30">
        <f ca="1">IF(AJ$5="",0,SUMIFS(Potoki!AJ:AJ,Potoki!$F:$F,$F104,Potoki!$G:$G,IF($G104="","",$G104)))</f>
        <v>119405.22965290002</v>
      </c>
      <c r="AK104" s="30">
        <f ca="1">IF(AK$5="",0,SUMIFS(Potoki!AK:AK,Potoki!$F:$F,$F104,Potoki!$G:$G,IF($G104="","",$G104)))</f>
        <v>122987.38654248703</v>
      </c>
      <c r="AL104" s="30">
        <f ca="1">IF(AL$5="",0,SUMIFS(Potoki!AL:AL,Potoki!$F:$F,$F104,Potoki!$G:$G,IF($G104="","",$G104)))</f>
        <v>126677.00813876162</v>
      </c>
      <c r="AM104" s="30">
        <f ca="1">IF(AM$5="",0,SUMIFS(Potoki!AM:AM,Potoki!$F:$F,$F104,Potoki!$G:$G,IF($G104="","",$G104)))</f>
        <v>130477.31838292448</v>
      </c>
      <c r="AN104" s="30">
        <f ca="1">IF(AN$5="",0,SUMIFS(Potoki!AN:AN,Potoki!$F:$F,$F104,Potoki!$G:$G,IF($G104="","",$G104)))</f>
        <v>134391.63793441223</v>
      </c>
      <c r="AO104" s="30">
        <f ca="1">IF(AO$5="",0,SUMIFS(Potoki!AO:AO,Potoki!$F:$F,$F104,Potoki!$G:$G,IF($G104="","",$G104)))</f>
        <v>138423.38707244457</v>
      </c>
      <c r="AP104" s="30">
        <f ca="1">IF(AP$5="",0,SUMIFS(Potoki!AP:AP,Potoki!$F:$F,$F104,Potoki!$G:$G,IF($G104="","",$G104)))</f>
        <v>142576.08868461792</v>
      </c>
      <c r="AQ104" s="30">
        <f ca="1">IF(AQ$5="",0,SUMIFS(Potoki!AQ:AQ,Potoki!$F:$F,$F104,Potoki!$G:$G,IF($G104="","",$G104)))</f>
        <v>146853.37134515645</v>
      </c>
      <c r="AR104" s="30">
        <f ca="1">IF(AR$5="",0,SUMIFS(Potoki!AR:AR,Potoki!$F:$F,$F104,Potoki!$G:$G,IF($G104="","",$G104)))</f>
        <v>151258.97248551116</v>
      </c>
      <c r="AS104" s="30">
        <f ca="1">IF(AS$5="",0,SUMIFS(Potoki!AS:AS,Potoki!$F:$F,$F104,Potoki!$G:$G,IF($G104="","",$G104)))</f>
        <v>155796.74166007651</v>
      </c>
      <c r="AT104" s="30">
        <f ca="1">IF(AT$5="",0,SUMIFS(Potoki!AT:AT,Potoki!$F:$F,$F104,Potoki!$G:$G,IF($G104="","",$G104)))</f>
        <v>160470.6439098788</v>
      </c>
      <c r="AU104" s="30">
        <f ca="1">IF(AU$5="",0,SUMIFS(Potoki!AU:AU,Potoki!$F:$F,$F104,Potoki!$G:$G,IF($G104="","",$G104)))</f>
        <v>165284.76322717516</v>
      </c>
      <c r="AV104" s="30">
        <f ca="1">IF(AV$5="",0,SUMIFS(Potoki!AV:AV,Potoki!$F:$F,$F104,Potoki!$G:$G,IF($G104="","",$G104)))</f>
        <v>170243.30612399045</v>
      </c>
      <c r="AW104" s="30">
        <f ca="1">IF(AW$5="",0,SUMIFS(Potoki!AW:AW,Potoki!$F:$F,$F104,Potoki!$G:$G,IF($G104="","",$G104)))</f>
        <v>175350.60530771015</v>
      </c>
      <c r="AX104" s="30">
        <f ca="1">IF(AX$5="",0,SUMIFS(Potoki!AX:AX,Potoki!$F:$F,$F104,Potoki!$G:$G,IF($G104="","",$G104)))</f>
        <v>180611.12346694147</v>
      </c>
      <c r="AY104" s="30">
        <f ca="1">IF(AY$5="",0,SUMIFS(Potoki!AY:AY,Potoki!$F:$F,$F104,Potoki!$G:$G,IF($G104="","",$G104)))</f>
        <v>186029.45717094972</v>
      </c>
      <c r="AZ104" s="30">
        <f ca="1">IF(AZ$5="",0,SUMIFS(Potoki!AZ:AZ,Potoki!$F:$F,$F104,Potoki!$G:$G,IF($G104="","",$G104)))</f>
        <v>191610.34088607822</v>
      </c>
      <c r="BA104" s="30">
        <f ca="1">IF(BA$5="",0,SUMIFS(Potoki!BA:BA,Potoki!$F:$F,$F104,Potoki!$G:$G,IF($G104="","",$G104)))</f>
        <v>197358.65111266056</v>
      </c>
      <c r="BB104" s="30">
        <f ca="1">IF(BB$5="",0,SUMIFS(Potoki!BB:BB,Potoki!$F:$F,$F104,Potoki!$G:$G,IF($G104="","",$G104)))</f>
        <v>203279.4106460404</v>
      </c>
      <c r="BC104" s="30">
        <f ca="1">IF(BC$5="",0,SUMIFS(Potoki!BC:BC,Potoki!$F:$F,$F104,Potoki!$G:$G,IF($G104="","",$G104)))</f>
        <v>209377.79296542163</v>
      </c>
      <c r="BD104" s="30">
        <f ca="1">IF(BD$5="",0,SUMIFS(Potoki!BD:BD,Potoki!$F:$F,$F104,Potoki!$G:$G,IF($G104="","",$G104)))</f>
        <v>215659.12675438426</v>
      </c>
      <c r="BE104" s="30">
        <f ca="1">IF(BE$5="",0,SUMIFS(Potoki!BE:BE,Potoki!$F:$F,$F104,Potoki!$G:$G,IF($G104="","",$G104)))</f>
        <v>222128.90055701579</v>
      </c>
      <c r="BF104" s="30">
        <f ca="1">IF(BF$5="",0,SUMIFS(Potoki!BF:BF,Potoki!$F:$F,$F104,Potoki!$G:$G,IF($G104="","",$G104)))</f>
        <v>228792.76757372628</v>
      </c>
      <c r="BG104" s="30">
        <f ca="1">IF(BG$5="",0,SUMIFS(Potoki!BG:BG,Potoki!$F:$F,$F104,Potoki!$G:$G,IF($G104="","",$G104)))</f>
        <v>235656.55060093803</v>
      </c>
      <c r="BH104" s="30">
        <f ca="1">IF(BH$5="",0,SUMIFS(Potoki!BH:BH,Potoki!$F:$F,$F104,Potoki!$G:$G,IF($G104="","",$G104)))</f>
        <v>242726.24711896619</v>
      </c>
      <c r="BI104" s="30">
        <f ca="1">IF(BI$5="",0,SUMIFS(Potoki!BI:BI,Potoki!$F:$F,$F104,Potoki!$G:$G,IF($G104="","",$G104)))</f>
        <v>250008.03453253521</v>
      </c>
      <c r="BJ104" s="30">
        <f ca="1">IF(BJ$5="",0,SUMIFS(Potoki!BJ:BJ,Potoki!$F:$F,$F104,Potoki!$G:$G,IF($G104="","",$G104)))</f>
        <v>257508.27556851128</v>
      </c>
      <c r="BK104" s="30">
        <f ca="1">IF(BK$5="",0,SUMIFS(Potoki!BK:BK,Potoki!$F:$F,$F104,Potoki!$G:$G,IF($G104="","",$G104)))</f>
        <v>265233.52383556659</v>
      </c>
      <c r="BL104" s="30">
        <f ca="1">IF(BL$5="",0,SUMIFS(Potoki!BL:BL,Potoki!$F:$F,$F104,Potoki!$G:$G,IF($G104="","",$G104)))</f>
        <v>273190.52955063363</v>
      </c>
      <c r="BM104" s="30">
        <f ca="1">IF(BM$5="",0,SUMIFS(Potoki!BM:BM,Potoki!$F:$F,$F104,Potoki!$G:$G,IF($G104="","",$G104)))</f>
        <v>281386.24543715263</v>
      </c>
      <c r="BN104" s="30">
        <f ca="1">IF(BN$5="",0,SUMIFS(Potoki!BN:BN,Potoki!$F:$F,$F104,Potoki!$G:$G,IF($G104="","",$G104)))</f>
        <v>289827.83280026726</v>
      </c>
      <c r="BO104" s="30">
        <f ca="1">IF(BO$5="",0,SUMIFS(Potoki!BO:BO,Potoki!$F:$F,$F104,Potoki!$G:$G,IF($G104="","",$G104)))</f>
        <v>298522.66778427525</v>
      </c>
      <c r="BP104" s="30">
        <f ca="1">IF(BP$5="",0,SUMIFS(Potoki!BP:BP,Potoki!$F:$F,$F104,Potoki!$G:$G,IF($G104="","",$G104)))</f>
        <v>307478.3478178035</v>
      </c>
      <c r="BQ104" s="30">
        <f ca="1">IF(BQ$5="",0,SUMIFS(Potoki!BQ:BQ,Potoki!$F:$F,$F104,Potoki!$G:$G,IF($G104="","",$G104)))</f>
        <v>316702.69825233764</v>
      </c>
      <c r="BR104" s="30">
        <f ca="1">IF(BR$5="",0,SUMIFS(Potoki!BR:BR,Potoki!$F:$F,$F104,Potoki!$G:$G,IF($G104="","",$G104)))</f>
        <v>326203.77919990779</v>
      </c>
      <c r="BS104" s="30">
        <f ca="1">IF(BS$5="",0,SUMIFS(Potoki!BS:BS,Potoki!$F:$F,$F104,Potoki!$G:$G,IF($G104="","",$G104)))</f>
        <v>335989.89257590502</v>
      </c>
      <c r="BT104" s="30">
        <f ca="1">IF(BT$5="",0,SUMIFS(Potoki!BT:BT,Potoki!$F:$F,$F104,Potoki!$G:$G,IF($G104="","",$G104)))</f>
        <v>346069.58935318218</v>
      </c>
      <c r="BU104" s="30">
        <f ca="1">IF(BU$5="",0,SUMIFS(Potoki!BU:BU,Potoki!$F:$F,$F104,Potoki!$G:$G,IF($G104="","",$G104)))</f>
        <v>356451.67703377764</v>
      </c>
      <c r="BV104" s="30">
        <f>IF(BV$5="",0,SUMIFS(Potoki!BV:BV,Potoki!$F:$F,$F104,Potoki!$G:$G,IF($G104="","",$G104)))</f>
        <v>0</v>
      </c>
      <c r="BW104" s="30">
        <f>IF(BW$5="",0,SUMIFS(Potoki!BW:BW,Potoki!$F:$F,$F104,Potoki!$G:$G,IF($G104="","",$G104)))</f>
        <v>0</v>
      </c>
      <c r="BX104" s="30">
        <f>IF(BX$5="",0,SUMIFS(Potoki!BX:BX,Potoki!$F:$F,$F104,Potoki!$G:$G,IF($G104="","",$G104)))</f>
        <v>0</v>
      </c>
      <c r="BY104" s="30">
        <f>IF(BY$5="",0,SUMIFS(Potoki!BY:BY,Potoki!$F:$F,$F104,Potoki!$G:$G,IF($G104="","",$G104)))</f>
        <v>0</v>
      </c>
      <c r="BZ104" s="30">
        <f>IF(BZ$5="",0,SUMIFS(Potoki!BZ:BZ,Potoki!$F:$F,$F104,Potoki!$G:$G,IF($G104="","",$G104)))</f>
        <v>0</v>
      </c>
      <c r="CA104" s="30">
        <f>IF(CA$5="",0,SUMIFS(Potoki!CA:CA,Potoki!$F:$F,$F104,Potoki!$G:$G,IF($G104="","",$G104)))</f>
        <v>0</v>
      </c>
      <c r="CB104" s="30">
        <f>IF(CB$5="",0,SUMIFS(Potoki!CB:CB,Potoki!$F:$F,$F104,Potoki!$G:$G,IF($G104="","",$G104)))</f>
        <v>0</v>
      </c>
      <c r="CC104" s="30">
        <f>IF(CC$5="",0,SUMIFS(Potoki!CC:CC,Potoki!$F:$F,$F104,Potoki!$G:$G,IF($G104="","",$G104)))</f>
        <v>0</v>
      </c>
      <c r="CD104" s="30">
        <f>IF(CD$5="",0,SUMIFS(Potoki!CD:CD,Potoki!$F:$F,$F104,Potoki!$G:$G,IF($G104="","",$G104)))</f>
        <v>0</v>
      </c>
      <c r="CE104" s="30">
        <f>IF(CE$5="",0,SUMIFS(Potoki!CE:CE,Potoki!$F:$F,$F104,Potoki!$G:$G,IF($G104="","",$G104)))</f>
        <v>0</v>
      </c>
      <c r="CF104" s="30">
        <f>IF(CF$5="",0,SUMIFS(Potoki!CF:CF,Potoki!$F:$F,$F104,Potoki!$G:$G,IF($G104="","",$G104)))</f>
        <v>0</v>
      </c>
      <c r="CG104" s="30">
        <f>IF(CG$5="",0,SUMIFS(Potoki!CG:CG,Potoki!$F:$F,$F104,Potoki!$G:$G,IF($G104="","",$G104)))</f>
        <v>0</v>
      </c>
      <c r="CH104" s="30">
        <f>IF(CH$5="",0,SUMIFS(Potoki!CH:CH,Potoki!$F:$F,$F104,Potoki!$G:$G,IF($G104="","",$G104)))</f>
        <v>0</v>
      </c>
      <c r="CI104" s="30">
        <f>IF(CI$5="",0,SUMIFS(Potoki!CI:CI,Potoki!$F:$F,$F104,Potoki!$G:$G,IF($G104="","",$G104)))</f>
        <v>0</v>
      </c>
      <c r="CJ104" s="30">
        <f>IF(CJ$5="",0,SUMIFS(Potoki!CJ:CJ,Potoki!$F:$F,$F104,Potoki!$G:$G,IF($G104="","",$G104)))</f>
        <v>0</v>
      </c>
      <c r="CK104" s="30">
        <f>IF(CK$5="",0,SUMIFS(Potoki!CK:CK,Potoki!$F:$F,$F104,Potoki!$G:$G,IF($G104="","",$G104)))</f>
        <v>0</v>
      </c>
      <c r="CL104" s="30">
        <f>IF(CL$5="",0,SUMIFS(Potoki!CL:CL,Potoki!$F:$F,$F104,Potoki!$G:$G,IF($G104="","",$G104)))</f>
        <v>0</v>
      </c>
      <c r="CM104" s="30">
        <f>IF(CM$5="",0,SUMIFS(Potoki!CM:CM,Potoki!$F:$F,$F104,Potoki!$G:$G,IF($G104="","",$G104)))</f>
        <v>0</v>
      </c>
      <c r="CN104" s="30">
        <f>IF(CN$5="",0,SUMIFS(Potoki!CN:CN,Potoki!$F:$F,$F104,Potoki!$G:$G,IF($G104="","",$G104)))</f>
        <v>0</v>
      </c>
      <c r="CO104" s="30">
        <f>IF(CO$5="",0,SUMIFS(Potoki!CO:CO,Potoki!$F:$F,$F104,Potoki!$G:$G,IF($G104="","",$G104)))</f>
        <v>0</v>
      </c>
      <c r="CP104" s="30">
        <f>IF(CP$5="",0,SUMIFS(Potoki!CP:CP,Potoki!$F:$F,$F104,Potoki!$G:$G,IF($G104="","",$G104)))</f>
        <v>0</v>
      </c>
      <c r="CQ104" s="30">
        <f>IF(CQ$5="",0,SUMIFS(Potoki!CQ:CQ,Potoki!$F:$F,$F104,Potoki!$G:$G,IF($G104="","",$G104)))</f>
        <v>0</v>
      </c>
      <c r="CR104" s="30">
        <f>IF(CR$5="",0,SUMIFS(Potoki!CR:CR,Potoki!$F:$F,$F104,Potoki!$G:$G,IF($G104="","",$G104)))</f>
        <v>0</v>
      </c>
      <c r="CS104" s="30">
        <f>IF(CS$5="",0,SUMIFS(Potoki!CS:CS,Potoki!$F:$F,$F104,Potoki!$G:$G,IF($G104="","",$G104)))</f>
        <v>0</v>
      </c>
      <c r="CT104" s="30">
        <f>IF(CT$5="",0,SUMIFS(Potoki!CT:CT,Potoki!$F:$F,$F104,Potoki!$G:$G,IF($G104="","",$G104)))</f>
        <v>0</v>
      </c>
    </row>
    <row r="105" spans="1:98" s="27" customFormat="1" ht="12" x14ac:dyDescent="0.25">
      <c r="A105" s="26">
        <f>ROW()</f>
        <v>105</v>
      </c>
      <c r="E105" s="24"/>
      <c r="F105" s="68" t="str">
        <f t="shared" si="240"/>
        <v>Поступление в пр-во ГП</v>
      </c>
      <c r="G105" s="27" t="str">
        <f>BP!$F$27</f>
        <v>ФОТ упак</v>
      </c>
      <c r="M105" s="27" t="str">
        <f>Lists!$R$8</f>
        <v>руб.</v>
      </c>
      <c r="P105" s="30"/>
      <c r="R105" s="24"/>
      <c r="S105" s="30"/>
      <c r="V105" s="87"/>
      <c r="W105" s="29">
        <f ca="1">SUM(INDIRECT(ADDRESS(ROW(),SUMIFS($1:$1,$5:$5,1))):INDIRECT(ADDRESS(ROW(),SUMIFS($1:$1,$5:$5,MAX($5:$5)))))</f>
        <v>4452420.4557465138</v>
      </c>
      <c r="Z105" s="30">
        <f ca="1">IF(Z$5="",0,SUMIFS(Potoki!Z:Z,Potoki!$F:$F,$F105,Potoki!$G:$G,IF($G105="","",$G105)))</f>
        <v>0</v>
      </c>
      <c r="AA105" s="30">
        <f ca="1">IF(AA$5="",0,SUMIFS(Potoki!AA:AA,Potoki!$F:$F,$F105,Potoki!$G:$G,IF($G105="","",$G105)))</f>
        <v>0</v>
      </c>
      <c r="AB105" s="30">
        <f ca="1">IF(AB$5="",0,SUMIFS(Potoki!AB:AB,Potoki!$F:$F,$F105,Potoki!$G:$G,IF($G105="","",$G105)))</f>
        <v>0</v>
      </c>
      <c r="AC105" s="30">
        <f ca="1">IF(AC$5="",0,SUMIFS(Potoki!AC:AC,Potoki!$F:$F,$F105,Potoki!$G:$G,IF($G105="","",$G105)))</f>
        <v>0</v>
      </c>
      <c r="AD105" s="30">
        <f ca="1">IF(AD$5="",0,SUMIFS(Potoki!AD:AD,Potoki!$F:$F,$F105,Potoki!$G:$G,IF($G105="","",$G105)))</f>
        <v>50000</v>
      </c>
      <c r="AE105" s="30">
        <f ca="1">IF(AE$5="",0,SUMIFS(Potoki!AE:AE,Potoki!$F:$F,$F105,Potoki!$G:$G,IF($G105="","",$G105)))</f>
        <v>51500</v>
      </c>
      <c r="AF105" s="30">
        <f ca="1">IF(AF$5="",0,SUMIFS(Potoki!AF:AF,Potoki!$F:$F,$F105,Potoki!$G:$G,IF($G105="","",$G105)))</f>
        <v>53045.000000000007</v>
      </c>
      <c r="AG105" s="30">
        <f ca="1">IF(AG$5="",0,SUMIFS(Potoki!AG:AG,Potoki!$F:$F,$F105,Potoki!$G:$G,IF($G105="","",$G105)))</f>
        <v>54636.350000000006</v>
      </c>
      <c r="AH105" s="30">
        <f ca="1">IF(AH$5="",0,SUMIFS(Potoki!AH:AH,Potoki!$F:$F,$F105,Potoki!$G:$G,IF($G105="","",$G105)))</f>
        <v>56275.440500000004</v>
      </c>
      <c r="AI105" s="30">
        <f ca="1">IF(AI$5="",0,SUMIFS(Potoki!AI:AI,Potoki!$F:$F,$F105,Potoki!$G:$G,IF($G105="","",$G105)))</f>
        <v>57963.703715000011</v>
      </c>
      <c r="AJ105" s="30">
        <f ca="1">IF(AJ$5="",0,SUMIFS(Potoki!AJ:AJ,Potoki!$F:$F,$F105,Potoki!$G:$G,IF($G105="","",$G105)))</f>
        <v>59702.614826450008</v>
      </c>
      <c r="AK105" s="30">
        <f ca="1">IF(AK$5="",0,SUMIFS(Potoki!AK:AK,Potoki!$F:$F,$F105,Potoki!$G:$G,IF($G105="","",$G105)))</f>
        <v>61493.693271243515</v>
      </c>
      <c r="AL105" s="30">
        <f ca="1">IF(AL$5="",0,SUMIFS(Potoki!AL:AL,Potoki!$F:$F,$F105,Potoki!$G:$G,IF($G105="","",$G105)))</f>
        <v>63338.504069380811</v>
      </c>
      <c r="AM105" s="30">
        <f ca="1">IF(AM$5="",0,SUMIFS(Potoki!AM:AM,Potoki!$F:$F,$F105,Potoki!$G:$G,IF($G105="","",$G105)))</f>
        <v>65238.65919146224</v>
      </c>
      <c r="AN105" s="30">
        <f ca="1">IF(AN$5="",0,SUMIFS(Potoki!AN:AN,Potoki!$F:$F,$F105,Potoki!$G:$G,IF($G105="","",$G105)))</f>
        <v>67195.818967206113</v>
      </c>
      <c r="AO105" s="30">
        <f ca="1">IF(AO$5="",0,SUMIFS(Potoki!AO:AO,Potoki!$F:$F,$F105,Potoki!$G:$G,IF($G105="","",$G105)))</f>
        <v>69211.693536222287</v>
      </c>
      <c r="AP105" s="30">
        <f ca="1">IF(AP$5="",0,SUMIFS(Potoki!AP:AP,Potoki!$F:$F,$F105,Potoki!$G:$G,IF($G105="","",$G105)))</f>
        <v>71288.04434230896</v>
      </c>
      <c r="AQ105" s="30">
        <f ca="1">IF(AQ$5="",0,SUMIFS(Potoki!AQ:AQ,Potoki!$F:$F,$F105,Potoki!$G:$G,IF($G105="","",$G105)))</f>
        <v>73426.685672578227</v>
      </c>
      <c r="AR105" s="30">
        <f ca="1">IF(AR$5="",0,SUMIFS(Potoki!AR:AR,Potoki!$F:$F,$F105,Potoki!$G:$G,IF($G105="","",$G105)))</f>
        <v>75629.486242755578</v>
      </c>
      <c r="AS105" s="30">
        <f ca="1">IF(AS$5="",0,SUMIFS(Potoki!AS:AS,Potoki!$F:$F,$F105,Potoki!$G:$G,IF($G105="","",$G105)))</f>
        <v>77898.370830038257</v>
      </c>
      <c r="AT105" s="30">
        <f ca="1">IF(AT$5="",0,SUMIFS(Potoki!AT:AT,Potoki!$F:$F,$F105,Potoki!$G:$G,IF($G105="","",$G105)))</f>
        <v>80235.321954939398</v>
      </c>
      <c r="AU105" s="30">
        <f ca="1">IF(AU$5="",0,SUMIFS(Potoki!AU:AU,Potoki!$F:$F,$F105,Potoki!$G:$G,IF($G105="","",$G105)))</f>
        <v>82642.381613587582</v>
      </c>
      <c r="AV105" s="30">
        <f ca="1">IF(AV$5="",0,SUMIFS(Potoki!AV:AV,Potoki!$F:$F,$F105,Potoki!$G:$G,IF($G105="","",$G105)))</f>
        <v>85121.653061995225</v>
      </c>
      <c r="AW105" s="30">
        <f ca="1">IF(AW$5="",0,SUMIFS(Potoki!AW:AW,Potoki!$F:$F,$F105,Potoki!$G:$G,IF($G105="","",$G105)))</f>
        <v>87675.302653855077</v>
      </c>
      <c r="AX105" s="30">
        <f ca="1">IF(AX$5="",0,SUMIFS(Potoki!AX:AX,Potoki!$F:$F,$F105,Potoki!$G:$G,IF($G105="","",$G105)))</f>
        <v>90305.561733470735</v>
      </c>
      <c r="AY105" s="30">
        <f ca="1">IF(AY$5="",0,SUMIFS(Potoki!AY:AY,Potoki!$F:$F,$F105,Potoki!$G:$G,IF($G105="","",$G105)))</f>
        <v>93014.728585474862</v>
      </c>
      <c r="AZ105" s="30">
        <f ca="1">IF(AZ$5="",0,SUMIFS(Potoki!AZ:AZ,Potoki!$F:$F,$F105,Potoki!$G:$G,IF($G105="","",$G105)))</f>
        <v>95805.170443039111</v>
      </c>
      <c r="BA105" s="30">
        <f ca="1">IF(BA$5="",0,SUMIFS(Potoki!BA:BA,Potoki!$F:$F,$F105,Potoki!$G:$G,IF($G105="","",$G105)))</f>
        <v>98679.325556330281</v>
      </c>
      <c r="BB105" s="30">
        <f ca="1">IF(BB$5="",0,SUMIFS(Potoki!BB:BB,Potoki!$F:$F,$F105,Potoki!$G:$G,IF($G105="","",$G105)))</f>
        <v>101639.7053230202</v>
      </c>
      <c r="BC105" s="30">
        <f ca="1">IF(BC$5="",0,SUMIFS(Potoki!BC:BC,Potoki!$F:$F,$F105,Potoki!$G:$G,IF($G105="","",$G105)))</f>
        <v>104688.89648271081</v>
      </c>
      <c r="BD105" s="30">
        <f ca="1">IF(BD$5="",0,SUMIFS(Potoki!BD:BD,Potoki!$F:$F,$F105,Potoki!$G:$G,IF($G105="","",$G105)))</f>
        <v>107829.56337719213</v>
      </c>
      <c r="BE105" s="30">
        <f ca="1">IF(BE$5="",0,SUMIFS(Potoki!BE:BE,Potoki!$F:$F,$F105,Potoki!$G:$G,IF($G105="","",$G105)))</f>
        <v>111064.45027850789</v>
      </c>
      <c r="BF105" s="30">
        <f ca="1">IF(BF$5="",0,SUMIFS(Potoki!BF:BF,Potoki!$F:$F,$F105,Potoki!$G:$G,IF($G105="","",$G105)))</f>
        <v>114396.38378686314</v>
      </c>
      <c r="BG105" s="30">
        <f ca="1">IF(BG$5="",0,SUMIFS(Potoki!BG:BG,Potoki!$F:$F,$F105,Potoki!$G:$G,IF($G105="","",$G105)))</f>
        <v>117828.27530046902</v>
      </c>
      <c r="BH105" s="30">
        <f ca="1">IF(BH$5="",0,SUMIFS(Potoki!BH:BH,Potoki!$F:$F,$F105,Potoki!$G:$G,IF($G105="","",$G105)))</f>
        <v>121363.12355948309</v>
      </c>
      <c r="BI105" s="30">
        <f ca="1">IF(BI$5="",0,SUMIFS(Potoki!BI:BI,Potoki!$F:$F,$F105,Potoki!$G:$G,IF($G105="","",$G105)))</f>
        <v>125004.01726626761</v>
      </c>
      <c r="BJ105" s="30">
        <f ca="1">IF(BJ$5="",0,SUMIFS(Potoki!BJ:BJ,Potoki!$F:$F,$F105,Potoki!$G:$G,IF($G105="","",$G105)))</f>
        <v>128754.13778425564</v>
      </c>
      <c r="BK105" s="30">
        <f ca="1">IF(BK$5="",0,SUMIFS(Potoki!BK:BK,Potoki!$F:$F,$F105,Potoki!$G:$G,IF($G105="","",$G105)))</f>
        <v>132616.7619177833</v>
      </c>
      <c r="BL105" s="30">
        <f ca="1">IF(BL$5="",0,SUMIFS(Potoki!BL:BL,Potoki!$F:$F,$F105,Potoki!$G:$G,IF($G105="","",$G105)))</f>
        <v>136595.26477531681</v>
      </c>
      <c r="BM105" s="30">
        <f ca="1">IF(BM$5="",0,SUMIFS(Potoki!BM:BM,Potoki!$F:$F,$F105,Potoki!$G:$G,IF($G105="","",$G105)))</f>
        <v>140693.12271857631</v>
      </c>
      <c r="BN105" s="30">
        <f ca="1">IF(BN$5="",0,SUMIFS(Potoki!BN:BN,Potoki!$F:$F,$F105,Potoki!$G:$G,IF($G105="","",$G105)))</f>
        <v>144913.91640013363</v>
      </c>
      <c r="BO105" s="30">
        <f ca="1">IF(BO$5="",0,SUMIFS(Potoki!BO:BO,Potoki!$F:$F,$F105,Potoki!$G:$G,IF($G105="","",$G105)))</f>
        <v>149261.33389213763</v>
      </c>
      <c r="BP105" s="30">
        <f ca="1">IF(BP$5="",0,SUMIFS(Potoki!BP:BP,Potoki!$F:$F,$F105,Potoki!$G:$G,IF($G105="","",$G105)))</f>
        <v>153739.17390890175</v>
      </c>
      <c r="BQ105" s="30">
        <f ca="1">IF(BQ$5="",0,SUMIFS(Potoki!BQ:BQ,Potoki!$F:$F,$F105,Potoki!$G:$G,IF($G105="","",$G105)))</f>
        <v>158351.34912616882</v>
      </c>
      <c r="BR105" s="30">
        <f ca="1">IF(BR$5="",0,SUMIFS(Potoki!BR:BR,Potoki!$F:$F,$F105,Potoki!$G:$G,IF($G105="","",$G105)))</f>
        <v>163101.88959995389</v>
      </c>
      <c r="BS105" s="30">
        <f ca="1">IF(BS$5="",0,SUMIFS(Potoki!BS:BS,Potoki!$F:$F,$F105,Potoki!$G:$G,IF($G105="","",$G105)))</f>
        <v>167994.94628795251</v>
      </c>
      <c r="BT105" s="30">
        <f ca="1">IF(BT$5="",0,SUMIFS(Potoki!BT:BT,Potoki!$F:$F,$F105,Potoki!$G:$G,IF($G105="","",$G105)))</f>
        <v>173034.79467659109</v>
      </c>
      <c r="BU105" s="30">
        <f ca="1">IF(BU$5="",0,SUMIFS(Potoki!BU:BU,Potoki!$F:$F,$F105,Potoki!$G:$G,IF($G105="","",$G105)))</f>
        <v>178225.83851688882</v>
      </c>
      <c r="BV105" s="30">
        <f>IF(BV$5="",0,SUMIFS(Potoki!BV:BV,Potoki!$F:$F,$F105,Potoki!$G:$G,IF($G105="","",$G105)))</f>
        <v>0</v>
      </c>
      <c r="BW105" s="30">
        <f>IF(BW$5="",0,SUMIFS(Potoki!BW:BW,Potoki!$F:$F,$F105,Potoki!$G:$G,IF($G105="","",$G105)))</f>
        <v>0</v>
      </c>
      <c r="BX105" s="30">
        <f>IF(BX$5="",0,SUMIFS(Potoki!BX:BX,Potoki!$F:$F,$F105,Potoki!$G:$G,IF($G105="","",$G105)))</f>
        <v>0</v>
      </c>
      <c r="BY105" s="30">
        <f>IF(BY$5="",0,SUMIFS(Potoki!BY:BY,Potoki!$F:$F,$F105,Potoki!$G:$G,IF($G105="","",$G105)))</f>
        <v>0</v>
      </c>
      <c r="BZ105" s="30">
        <f>IF(BZ$5="",0,SUMIFS(Potoki!BZ:BZ,Potoki!$F:$F,$F105,Potoki!$G:$G,IF($G105="","",$G105)))</f>
        <v>0</v>
      </c>
      <c r="CA105" s="30">
        <f>IF(CA$5="",0,SUMIFS(Potoki!CA:CA,Potoki!$F:$F,$F105,Potoki!$G:$G,IF($G105="","",$G105)))</f>
        <v>0</v>
      </c>
      <c r="CB105" s="30">
        <f>IF(CB$5="",0,SUMIFS(Potoki!CB:CB,Potoki!$F:$F,$F105,Potoki!$G:$G,IF($G105="","",$G105)))</f>
        <v>0</v>
      </c>
      <c r="CC105" s="30">
        <f>IF(CC$5="",0,SUMIFS(Potoki!CC:CC,Potoki!$F:$F,$F105,Potoki!$G:$G,IF($G105="","",$G105)))</f>
        <v>0</v>
      </c>
      <c r="CD105" s="30">
        <f>IF(CD$5="",0,SUMIFS(Potoki!CD:CD,Potoki!$F:$F,$F105,Potoki!$G:$G,IF($G105="","",$G105)))</f>
        <v>0</v>
      </c>
      <c r="CE105" s="30">
        <f>IF(CE$5="",0,SUMIFS(Potoki!CE:CE,Potoki!$F:$F,$F105,Potoki!$G:$G,IF($G105="","",$G105)))</f>
        <v>0</v>
      </c>
      <c r="CF105" s="30">
        <f>IF(CF$5="",0,SUMIFS(Potoki!CF:CF,Potoki!$F:$F,$F105,Potoki!$G:$G,IF($G105="","",$G105)))</f>
        <v>0</v>
      </c>
      <c r="CG105" s="30">
        <f>IF(CG$5="",0,SUMIFS(Potoki!CG:CG,Potoki!$F:$F,$F105,Potoki!$G:$G,IF($G105="","",$G105)))</f>
        <v>0</v>
      </c>
      <c r="CH105" s="30">
        <f>IF(CH$5="",0,SUMIFS(Potoki!CH:CH,Potoki!$F:$F,$F105,Potoki!$G:$G,IF($G105="","",$G105)))</f>
        <v>0</v>
      </c>
      <c r="CI105" s="30">
        <f>IF(CI$5="",0,SUMIFS(Potoki!CI:CI,Potoki!$F:$F,$F105,Potoki!$G:$G,IF($G105="","",$G105)))</f>
        <v>0</v>
      </c>
      <c r="CJ105" s="30">
        <f>IF(CJ$5="",0,SUMIFS(Potoki!CJ:CJ,Potoki!$F:$F,$F105,Potoki!$G:$G,IF($G105="","",$G105)))</f>
        <v>0</v>
      </c>
      <c r="CK105" s="30">
        <f>IF(CK$5="",0,SUMIFS(Potoki!CK:CK,Potoki!$F:$F,$F105,Potoki!$G:$G,IF($G105="","",$G105)))</f>
        <v>0</v>
      </c>
      <c r="CL105" s="30">
        <f>IF(CL$5="",0,SUMIFS(Potoki!CL:CL,Potoki!$F:$F,$F105,Potoki!$G:$G,IF($G105="","",$G105)))</f>
        <v>0</v>
      </c>
      <c r="CM105" s="30">
        <f>IF(CM$5="",0,SUMIFS(Potoki!CM:CM,Potoki!$F:$F,$F105,Potoki!$G:$G,IF($G105="","",$G105)))</f>
        <v>0</v>
      </c>
      <c r="CN105" s="30">
        <f>IF(CN$5="",0,SUMIFS(Potoki!CN:CN,Potoki!$F:$F,$F105,Potoki!$G:$G,IF($G105="","",$G105)))</f>
        <v>0</v>
      </c>
      <c r="CO105" s="30">
        <f>IF(CO$5="",0,SUMIFS(Potoki!CO:CO,Potoki!$F:$F,$F105,Potoki!$G:$G,IF($G105="","",$G105)))</f>
        <v>0</v>
      </c>
      <c r="CP105" s="30">
        <f>IF(CP$5="",0,SUMIFS(Potoki!CP:CP,Potoki!$F:$F,$F105,Potoki!$G:$G,IF($G105="","",$G105)))</f>
        <v>0</v>
      </c>
      <c r="CQ105" s="30">
        <f>IF(CQ$5="",0,SUMIFS(Potoki!CQ:CQ,Potoki!$F:$F,$F105,Potoki!$G:$G,IF($G105="","",$G105)))</f>
        <v>0</v>
      </c>
      <c r="CR105" s="30">
        <f>IF(CR$5="",0,SUMIFS(Potoki!CR:CR,Potoki!$F:$F,$F105,Potoki!$G:$G,IF($G105="","",$G105)))</f>
        <v>0</v>
      </c>
      <c r="CS105" s="30">
        <f>IF(CS$5="",0,SUMIFS(Potoki!CS:CS,Potoki!$F:$F,$F105,Potoki!$G:$G,IF($G105="","",$G105)))</f>
        <v>0</v>
      </c>
      <c r="CT105" s="30">
        <f>IF(CT$5="",0,SUMIFS(Potoki!CT:CT,Potoki!$F:$F,$F105,Potoki!$G:$G,IF($G105="","",$G105)))</f>
        <v>0</v>
      </c>
    </row>
    <row r="106" spans="1:98" s="27" customFormat="1" ht="12" x14ac:dyDescent="0.25">
      <c r="A106" s="26">
        <f>ROW()</f>
        <v>106</v>
      </c>
      <c r="E106" s="24"/>
      <c r="F106" s="68" t="str">
        <f t="shared" si="240"/>
        <v>Поступление в пр-во ГП</v>
      </c>
      <c r="G106" s="27" t="str">
        <f>BP!$F$28</f>
        <v>Соцсборы</v>
      </c>
      <c r="M106" s="27" t="str">
        <f>Lists!$R$8</f>
        <v>руб.</v>
      </c>
      <c r="P106" s="30"/>
      <c r="R106" s="24"/>
      <c r="S106" s="30"/>
      <c r="V106" s="87"/>
      <c r="W106" s="29">
        <f ca="1">SUM(INDIRECT(ADDRESS(ROW(),SUMIFS($1:$1,$5:$5,1))):INDIRECT(ADDRESS(ROW(),SUMIFS($1:$1,$5:$5,MAX($5:$5)))))</f>
        <v>4007178.4101718613</v>
      </c>
      <c r="Z106" s="30">
        <f ca="1">IF(Z$5="",0,SUMIFS(Potoki!Z:Z,Potoki!$F:$F,$F106,Potoki!$G:$G,IF($G106="","",$G106)))</f>
        <v>0</v>
      </c>
      <c r="AA106" s="30">
        <f ca="1">IF(AA$5="",0,SUMIFS(Potoki!AA:AA,Potoki!$F:$F,$F106,Potoki!$G:$G,IF($G106="","",$G106)))</f>
        <v>0</v>
      </c>
      <c r="AB106" s="30">
        <f ca="1">IF(AB$5="",0,SUMIFS(Potoki!AB:AB,Potoki!$F:$F,$F106,Potoki!$G:$G,IF($G106="","",$G106)))</f>
        <v>0</v>
      </c>
      <c r="AC106" s="30">
        <f ca="1">IF(AC$5="",0,SUMIFS(Potoki!AC:AC,Potoki!$F:$F,$F106,Potoki!$G:$G,IF($G106="","",$G106)))</f>
        <v>0</v>
      </c>
      <c r="AD106" s="30">
        <f ca="1">IF(AD$5="",0,SUMIFS(Potoki!AD:AD,Potoki!$F:$F,$F106,Potoki!$G:$G,IF($G106="","",$G106)))</f>
        <v>45000</v>
      </c>
      <c r="AE106" s="30">
        <f ca="1">IF(AE$5="",0,SUMIFS(Potoki!AE:AE,Potoki!$F:$F,$F106,Potoki!$G:$G,IF($G106="","",$G106)))</f>
        <v>46350</v>
      </c>
      <c r="AF106" s="30">
        <f ca="1">IF(AF$5="",0,SUMIFS(Potoki!AF:AF,Potoki!$F:$F,$F106,Potoki!$G:$G,IF($G106="","",$G106)))</f>
        <v>47740.500000000007</v>
      </c>
      <c r="AG106" s="30">
        <f ca="1">IF(AG$5="",0,SUMIFS(Potoki!AG:AG,Potoki!$F:$F,$F106,Potoki!$G:$G,IF($G106="","",$G106)))</f>
        <v>49172.715000000004</v>
      </c>
      <c r="AH106" s="30">
        <f ca="1">IF(AH$5="",0,SUMIFS(Potoki!AH:AH,Potoki!$F:$F,$F106,Potoki!$G:$G,IF($G106="","",$G106)))</f>
        <v>50647.89645</v>
      </c>
      <c r="AI106" s="30">
        <f ca="1">IF(AI$5="",0,SUMIFS(Potoki!AI:AI,Potoki!$F:$F,$F106,Potoki!$G:$G,IF($G106="","",$G106)))</f>
        <v>52167.33334350001</v>
      </c>
      <c r="AJ106" s="30">
        <f ca="1">IF(AJ$5="",0,SUMIFS(Potoki!AJ:AJ,Potoki!$F:$F,$F106,Potoki!$G:$G,IF($G106="","",$G106)))</f>
        <v>53732.353343805007</v>
      </c>
      <c r="AK106" s="30">
        <f ca="1">IF(AK$5="",0,SUMIFS(Potoki!AK:AK,Potoki!$F:$F,$F106,Potoki!$G:$G,IF($G106="","",$G106)))</f>
        <v>55344.323944119162</v>
      </c>
      <c r="AL106" s="30">
        <f ca="1">IF(AL$5="",0,SUMIFS(Potoki!AL:AL,Potoki!$F:$F,$F106,Potoki!$G:$G,IF($G106="","",$G106)))</f>
        <v>57004.653662442732</v>
      </c>
      <c r="AM106" s="30">
        <f ca="1">IF(AM$5="",0,SUMIFS(Potoki!AM:AM,Potoki!$F:$F,$F106,Potoki!$G:$G,IF($G106="","",$G106)))</f>
        <v>58714.793272316012</v>
      </c>
      <c r="AN106" s="30">
        <f ca="1">IF(AN$5="",0,SUMIFS(Potoki!AN:AN,Potoki!$F:$F,$F106,Potoki!$G:$G,IF($G106="","",$G106)))</f>
        <v>60476.237070485498</v>
      </c>
      <c r="AO106" s="30">
        <f ca="1">IF(AO$5="",0,SUMIFS(Potoki!AO:AO,Potoki!$F:$F,$F106,Potoki!$G:$G,IF($G106="","",$G106)))</f>
        <v>62290.524182600057</v>
      </c>
      <c r="AP106" s="30">
        <f ca="1">IF(AP$5="",0,SUMIFS(Potoki!AP:AP,Potoki!$F:$F,$F106,Potoki!$G:$G,IF($G106="","",$G106)))</f>
        <v>64159.23990807806</v>
      </c>
      <c r="AQ106" s="30">
        <f ca="1">IF(AQ$5="",0,SUMIFS(Potoki!AQ:AQ,Potoki!$F:$F,$F106,Potoki!$G:$G,IF($G106="","",$G106)))</f>
        <v>66084.01710532041</v>
      </c>
      <c r="AR106" s="30">
        <f ca="1">IF(AR$5="",0,SUMIFS(Potoki!AR:AR,Potoki!$F:$F,$F106,Potoki!$G:$G,IF($G106="","",$G106)))</f>
        <v>68066.537618480026</v>
      </c>
      <c r="AS106" s="30">
        <f ca="1">IF(AS$5="",0,SUMIFS(Potoki!AS:AS,Potoki!$F:$F,$F106,Potoki!$G:$G,IF($G106="","",$G106)))</f>
        <v>70108.533747034424</v>
      </c>
      <c r="AT106" s="30">
        <f ca="1">IF(AT$5="",0,SUMIFS(Potoki!AT:AT,Potoki!$F:$F,$F106,Potoki!$G:$G,IF($G106="","",$G106)))</f>
        <v>72211.789759445455</v>
      </c>
      <c r="AU106" s="30">
        <f ca="1">IF(AU$5="",0,SUMIFS(Potoki!AU:AU,Potoki!$F:$F,$F106,Potoki!$G:$G,IF($G106="","",$G106)))</f>
        <v>74378.143452228833</v>
      </c>
      <c r="AV106" s="30">
        <f ca="1">IF(AV$5="",0,SUMIFS(Potoki!AV:AV,Potoki!$F:$F,$F106,Potoki!$G:$G,IF($G106="","",$G106)))</f>
        <v>76609.487755795693</v>
      </c>
      <c r="AW106" s="30">
        <f ca="1">IF(AW$5="",0,SUMIFS(Potoki!AW:AW,Potoki!$F:$F,$F106,Potoki!$G:$G,IF($G106="","",$G106)))</f>
        <v>78907.772388469573</v>
      </c>
      <c r="AX106" s="30">
        <f ca="1">IF(AX$5="",0,SUMIFS(Potoki!AX:AX,Potoki!$F:$F,$F106,Potoki!$G:$G,IF($G106="","",$G106)))</f>
        <v>81275.005560123667</v>
      </c>
      <c r="AY106" s="30">
        <f ca="1">IF(AY$5="",0,SUMIFS(Potoki!AY:AY,Potoki!$F:$F,$F106,Potoki!$G:$G,IF($G106="","",$G106)))</f>
        <v>83713.255726927368</v>
      </c>
      <c r="AZ106" s="30">
        <f ca="1">IF(AZ$5="",0,SUMIFS(Potoki!AZ:AZ,Potoki!$F:$F,$F106,Potoki!$G:$G,IF($G106="","",$G106)))</f>
        <v>86224.653398735201</v>
      </c>
      <c r="BA106" s="30">
        <f ca="1">IF(BA$5="",0,SUMIFS(Potoki!BA:BA,Potoki!$F:$F,$F106,Potoki!$G:$G,IF($G106="","",$G106)))</f>
        <v>88811.393000697251</v>
      </c>
      <c r="BB106" s="30">
        <f ca="1">IF(BB$5="",0,SUMIFS(Potoki!BB:BB,Potoki!$F:$F,$F106,Potoki!$G:$G,IF($G106="","",$G106)))</f>
        <v>91475.734790718183</v>
      </c>
      <c r="BC106" s="30">
        <f ca="1">IF(BC$5="",0,SUMIFS(Potoki!BC:BC,Potoki!$F:$F,$F106,Potoki!$G:$G,IF($G106="","",$G106)))</f>
        <v>94220.00683443973</v>
      </c>
      <c r="BD106" s="30">
        <f ca="1">IF(BD$5="",0,SUMIFS(Potoki!BD:BD,Potoki!$F:$F,$F106,Potoki!$G:$G,IF($G106="","",$G106)))</f>
        <v>97046.607039472918</v>
      </c>
      <c r="BE106" s="30">
        <f ca="1">IF(BE$5="",0,SUMIFS(Potoki!BE:BE,Potoki!$F:$F,$F106,Potoki!$G:$G,IF($G106="","",$G106)))</f>
        <v>99958.005250657094</v>
      </c>
      <c r="BF106" s="30">
        <f ca="1">IF(BF$5="",0,SUMIFS(Potoki!BF:BF,Potoki!$F:$F,$F106,Potoki!$G:$G,IF($G106="","",$G106)))</f>
        <v>102956.74540817682</v>
      </c>
      <c r="BG106" s="30">
        <f ca="1">IF(BG$5="",0,SUMIFS(Potoki!BG:BG,Potoki!$F:$F,$F106,Potoki!$G:$G,IF($G106="","",$G106)))</f>
        <v>106045.44777042212</v>
      </c>
      <c r="BH106" s="30">
        <f ca="1">IF(BH$5="",0,SUMIFS(Potoki!BH:BH,Potoki!$F:$F,$F106,Potoki!$G:$G,IF($G106="","",$G106)))</f>
        <v>109226.81120353479</v>
      </c>
      <c r="BI106" s="30">
        <f ca="1">IF(BI$5="",0,SUMIFS(Potoki!BI:BI,Potoki!$F:$F,$F106,Potoki!$G:$G,IF($G106="","",$G106)))</f>
        <v>112503.61553964084</v>
      </c>
      <c r="BJ106" s="30">
        <f ca="1">IF(BJ$5="",0,SUMIFS(Potoki!BJ:BJ,Potoki!$F:$F,$F106,Potoki!$G:$G,IF($G106="","",$G106)))</f>
        <v>115878.72400583007</v>
      </c>
      <c r="BK106" s="30">
        <f ca="1">IF(BK$5="",0,SUMIFS(Potoki!BK:BK,Potoki!$F:$F,$F106,Potoki!$G:$G,IF($G106="","",$G106)))</f>
        <v>119355.08572600498</v>
      </c>
      <c r="BL106" s="30">
        <f ca="1">IF(BL$5="",0,SUMIFS(Potoki!BL:BL,Potoki!$F:$F,$F106,Potoki!$G:$G,IF($G106="","",$G106)))</f>
        <v>122935.73829778512</v>
      </c>
      <c r="BM106" s="30">
        <f ca="1">IF(BM$5="",0,SUMIFS(Potoki!BM:BM,Potoki!$F:$F,$F106,Potoki!$G:$G,IF($G106="","",$G106)))</f>
        <v>126623.81044671869</v>
      </c>
      <c r="BN106" s="30">
        <f ca="1">IF(BN$5="",0,SUMIFS(Potoki!BN:BN,Potoki!$F:$F,$F106,Potoki!$G:$G,IF($G106="","",$G106)))</f>
        <v>130422.52476012026</v>
      </c>
      <c r="BO106" s="30">
        <f ca="1">IF(BO$5="",0,SUMIFS(Potoki!BO:BO,Potoki!$F:$F,$F106,Potoki!$G:$G,IF($G106="","",$G106)))</f>
        <v>134335.20050292386</v>
      </c>
      <c r="BP106" s="30">
        <f ca="1">IF(BP$5="",0,SUMIFS(Potoki!BP:BP,Potoki!$F:$F,$F106,Potoki!$G:$G,IF($G106="","",$G106)))</f>
        <v>138365.25651801159</v>
      </c>
      <c r="BQ106" s="30">
        <f ca="1">IF(BQ$5="",0,SUMIFS(Potoki!BQ:BQ,Potoki!$F:$F,$F106,Potoki!$G:$G,IF($G106="","",$G106)))</f>
        <v>142516.21421355192</v>
      </c>
      <c r="BR106" s="30">
        <f ca="1">IF(BR$5="",0,SUMIFS(Potoki!BR:BR,Potoki!$F:$F,$F106,Potoki!$G:$G,IF($G106="","",$G106)))</f>
        <v>146791.70063995849</v>
      </c>
      <c r="BS106" s="30">
        <f ca="1">IF(BS$5="",0,SUMIFS(Potoki!BS:BS,Potoki!$F:$F,$F106,Potoki!$G:$G,IF($G106="","",$G106)))</f>
        <v>151195.45165915726</v>
      </c>
      <c r="BT106" s="30">
        <f ca="1">IF(BT$5="",0,SUMIFS(Potoki!BT:BT,Potoki!$F:$F,$F106,Potoki!$G:$G,IF($G106="","",$G106)))</f>
        <v>155731.31520893198</v>
      </c>
      <c r="BU106" s="30">
        <f ca="1">IF(BU$5="",0,SUMIFS(Potoki!BU:BU,Potoki!$F:$F,$F106,Potoki!$G:$G,IF($G106="","",$G106)))</f>
        <v>160403.25466519993</v>
      </c>
      <c r="BV106" s="30">
        <f>IF(BV$5="",0,SUMIFS(Potoki!BV:BV,Potoki!$F:$F,$F106,Potoki!$G:$G,IF($G106="","",$G106)))</f>
        <v>0</v>
      </c>
      <c r="BW106" s="30">
        <f>IF(BW$5="",0,SUMIFS(Potoki!BW:BW,Potoki!$F:$F,$F106,Potoki!$G:$G,IF($G106="","",$G106)))</f>
        <v>0</v>
      </c>
      <c r="BX106" s="30">
        <f>IF(BX$5="",0,SUMIFS(Potoki!BX:BX,Potoki!$F:$F,$F106,Potoki!$G:$G,IF($G106="","",$G106)))</f>
        <v>0</v>
      </c>
      <c r="BY106" s="30">
        <f>IF(BY$5="",0,SUMIFS(Potoki!BY:BY,Potoki!$F:$F,$F106,Potoki!$G:$G,IF($G106="","",$G106)))</f>
        <v>0</v>
      </c>
      <c r="BZ106" s="30">
        <f>IF(BZ$5="",0,SUMIFS(Potoki!BZ:BZ,Potoki!$F:$F,$F106,Potoki!$G:$G,IF($G106="","",$G106)))</f>
        <v>0</v>
      </c>
      <c r="CA106" s="30">
        <f>IF(CA$5="",0,SUMIFS(Potoki!CA:CA,Potoki!$F:$F,$F106,Potoki!$G:$G,IF($G106="","",$G106)))</f>
        <v>0</v>
      </c>
      <c r="CB106" s="30">
        <f>IF(CB$5="",0,SUMIFS(Potoki!CB:CB,Potoki!$F:$F,$F106,Potoki!$G:$G,IF($G106="","",$G106)))</f>
        <v>0</v>
      </c>
      <c r="CC106" s="30">
        <f>IF(CC$5="",0,SUMIFS(Potoki!CC:CC,Potoki!$F:$F,$F106,Potoki!$G:$G,IF($G106="","",$G106)))</f>
        <v>0</v>
      </c>
      <c r="CD106" s="30">
        <f>IF(CD$5="",0,SUMIFS(Potoki!CD:CD,Potoki!$F:$F,$F106,Potoki!$G:$G,IF($G106="","",$G106)))</f>
        <v>0</v>
      </c>
      <c r="CE106" s="30">
        <f>IF(CE$5="",0,SUMIFS(Potoki!CE:CE,Potoki!$F:$F,$F106,Potoki!$G:$G,IF($G106="","",$G106)))</f>
        <v>0</v>
      </c>
      <c r="CF106" s="30">
        <f>IF(CF$5="",0,SUMIFS(Potoki!CF:CF,Potoki!$F:$F,$F106,Potoki!$G:$G,IF($G106="","",$G106)))</f>
        <v>0</v>
      </c>
      <c r="CG106" s="30">
        <f>IF(CG$5="",0,SUMIFS(Potoki!CG:CG,Potoki!$F:$F,$F106,Potoki!$G:$G,IF($G106="","",$G106)))</f>
        <v>0</v>
      </c>
      <c r="CH106" s="30">
        <f>IF(CH$5="",0,SUMIFS(Potoki!CH:CH,Potoki!$F:$F,$F106,Potoki!$G:$G,IF($G106="","",$G106)))</f>
        <v>0</v>
      </c>
      <c r="CI106" s="30">
        <f>IF(CI$5="",0,SUMIFS(Potoki!CI:CI,Potoki!$F:$F,$F106,Potoki!$G:$G,IF($G106="","",$G106)))</f>
        <v>0</v>
      </c>
      <c r="CJ106" s="30">
        <f>IF(CJ$5="",0,SUMIFS(Potoki!CJ:CJ,Potoki!$F:$F,$F106,Potoki!$G:$G,IF($G106="","",$G106)))</f>
        <v>0</v>
      </c>
      <c r="CK106" s="30">
        <f>IF(CK$5="",0,SUMIFS(Potoki!CK:CK,Potoki!$F:$F,$F106,Potoki!$G:$G,IF($G106="","",$G106)))</f>
        <v>0</v>
      </c>
      <c r="CL106" s="30">
        <f>IF(CL$5="",0,SUMIFS(Potoki!CL:CL,Potoki!$F:$F,$F106,Potoki!$G:$G,IF($G106="","",$G106)))</f>
        <v>0</v>
      </c>
      <c r="CM106" s="30">
        <f>IF(CM$5="",0,SUMIFS(Potoki!CM:CM,Potoki!$F:$F,$F106,Potoki!$G:$G,IF($G106="","",$G106)))</f>
        <v>0</v>
      </c>
      <c r="CN106" s="30">
        <f>IF(CN$5="",0,SUMIFS(Potoki!CN:CN,Potoki!$F:$F,$F106,Potoki!$G:$G,IF($G106="","",$G106)))</f>
        <v>0</v>
      </c>
      <c r="CO106" s="30">
        <f>IF(CO$5="",0,SUMIFS(Potoki!CO:CO,Potoki!$F:$F,$F106,Potoki!$G:$G,IF($G106="","",$G106)))</f>
        <v>0</v>
      </c>
      <c r="CP106" s="30">
        <f>IF(CP$5="",0,SUMIFS(Potoki!CP:CP,Potoki!$F:$F,$F106,Potoki!$G:$G,IF($G106="","",$G106)))</f>
        <v>0</v>
      </c>
      <c r="CQ106" s="30">
        <f>IF(CQ$5="",0,SUMIFS(Potoki!CQ:CQ,Potoki!$F:$F,$F106,Potoki!$G:$G,IF($G106="","",$G106)))</f>
        <v>0</v>
      </c>
      <c r="CR106" s="30">
        <f>IF(CR$5="",0,SUMIFS(Potoki!CR:CR,Potoki!$F:$F,$F106,Potoki!$G:$G,IF($G106="","",$G106)))</f>
        <v>0</v>
      </c>
      <c r="CS106" s="30">
        <f>IF(CS$5="",0,SUMIFS(Potoki!CS:CS,Potoki!$F:$F,$F106,Potoki!$G:$G,IF($G106="","",$G106)))</f>
        <v>0</v>
      </c>
      <c r="CT106" s="30">
        <f>IF(CT$5="",0,SUMIFS(Potoki!CT:CT,Potoki!$F:$F,$F106,Potoki!$G:$G,IF($G106="","",$G106)))</f>
        <v>0</v>
      </c>
    </row>
    <row r="107" spans="1:98" s="27" customFormat="1" ht="12" x14ac:dyDescent="0.25">
      <c r="A107" s="26">
        <f>ROW()</f>
        <v>107</v>
      </c>
      <c r="E107" s="24"/>
      <c r="F107" s="68" t="str">
        <f t="shared" si="240"/>
        <v>Поступление в пр-во ГП</v>
      </c>
      <c r="G107" s="27" t="str">
        <f>BP!$F$29</f>
        <v>ЭлЭн</v>
      </c>
      <c r="M107" s="27" t="str">
        <f>Lists!$R$8</f>
        <v>руб.</v>
      </c>
      <c r="P107" s="30"/>
      <c r="R107" s="24"/>
      <c r="S107" s="30"/>
      <c r="V107" s="87"/>
      <c r="W107" s="29">
        <f ca="1">SUM(INDIRECT(ADDRESS(ROW(),SUMIFS($1:$1,$5:$5,1))):INDIRECT(ADDRESS(ROW(),SUMIFS($1:$1,$5:$5,MAX($5:$5)))))</f>
        <v>1638490.7277147165</v>
      </c>
      <c r="Z107" s="30">
        <f ca="1">IF(Z$5="",0,SUMIFS(Potoki!Z:Z,Potoki!$F:$F,$F107,Potoki!$G:$G,IF($G107="","",$G107)))</f>
        <v>0</v>
      </c>
      <c r="AA107" s="30">
        <f ca="1">IF(AA$5="",0,SUMIFS(Potoki!AA:AA,Potoki!$F:$F,$F107,Potoki!$G:$G,IF($G107="","",$G107)))</f>
        <v>0</v>
      </c>
      <c r="AB107" s="30">
        <f ca="1">IF(AB$5="",0,SUMIFS(Potoki!AB:AB,Potoki!$F:$F,$F107,Potoki!$G:$G,IF($G107="","",$G107)))</f>
        <v>0</v>
      </c>
      <c r="AC107" s="30">
        <f ca="1">IF(AC$5="",0,SUMIFS(Potoki!AC:AC,Potoki!$F:$F,$F107,Potoki!$G:$G,IF($G107="","",$G107)))</f>
        <v>0</v>
      </c>
      <c r="AD107" s="30">
        <f ca="1">IF(AD$5="",0,SUMIFS(Potoki!AD:AD,Potoki!$F:$F,$F107,Potoki!$G:$G,IF($G107="","",$G107)))</f>
        <v>18400.000000000004</v>
      </c>
      <c r="AE107" s="30">
        <f ca="1">IF(AE$5="",0,SUMIFS(Potoki!AE:AE,Potoki!$F:$F,$F107,Potoki!$G:$G,IF($G107="","",$G107)))</f>
        <v>18952.000000000004</v>
      </c>
      <c r="AF107" s="30">
        <f ca="1">IF(AF$5="",0,SUMIFS(Potoki!AF:AF,Potoki!$F:$F,$F107,Potoki!$G:$G,IF($G107="","",$G107)))</f>
        <v>19520.560000000005</v>
      </c>
      <c r="AG107" s="30">
        <f ca="1">IF(AG$5="",0,SUMIFS(Potoki!AG:AG,Potoki!$F:$F,$F107,Potoki!$G:$G,IF($G107="","",$G107)))</f>
        <v>20106.176800000005</v>
      </c>
      <c r="AH107" s="30">
        <f ca="1">IF(AH$5="",0,SUMIFS(Potoki!AH:AH,Potoki!$F:$F,$F107,Potoki!$G:$G,IF($G107="","",$G107)))</f>
        <v>20709.362104000003</v>
      </c>
      <c r="AI107" s="30">
        <f ca="1">IF(AI$5="",0,SUMIFS(Potoki!AI:AI,Potoki!$F:$F,$F107,Potoki!$G:$G,IF($G107="","",$G107)))</f>
        <v>21330.642967120006</v>
      </c>
      <c r="AJ107" s="30">
        <f ca="1">IF(AJ$5="",0,SUMIFS(Potoki!AJ:AJ,Potoki!$F:$F,$F107,Potoki!$G:$G,IF($G107="","",$G107)))</f>
        <v>21970.562256133606</v>
      </c>
      <c r="AK107" s="30">
        <f ca="1">IF(AK$5="",0,SUMIFS(Potoki!AK:AK,Potoki!$F:$F,$F107,Potoki!$G:$G,IF($G107="","",$G107)))</f>
        <v>22629.679123817616</v>
      </c>
      <c r="AL107" s="30">
        <f ca="1">IF(AL$5="",0,SUMIFS(Potoki!AL:AL,Potoki!$F:$F,$F107,Potoki!$G:$G,IF($G107="","",$G107)))</f>
        <v>23308.569497532142</v>
      </c>
      <c r="AM107" s="30">
        <f ca="1">IF(AM$5="",0,SUMIFS(Potoki!AM:AM,Potoki!$F:$F,$F107,Potoki!$G:$G,IF($G107="","",$G107)))</f>
        <v>24007.826582458107</v>
      </c>
      <c r="AN107" s="30">
        <f ca="1">IF(AN$5="",0,SUMIFS(Potoki!AN:AN,Potoki!$F:$F,$F107,Potoki!$G:$G,IF($G107="","",$G107)))</f>
        <v>24728.061379931849</v>
      </c>
      <c r="AO107" s="30">
        <f ca="1">IF(AO$5="",0,SUMIFS(Potoki!AO:AO,Potoki!$F:$F,$F107,Potoki!$G:$G,IF($G107="","",$G107)))</f>
        <v>25469.903221329805</v>
      </c>
      <c r="AP107" s="30">
        <f ca="1">IF(AP$5="",0,SUMIFS(Potoki!AP:AP,Potoki!$F:$F,$F107,Potoki!$G:$G,IF($G107="","",$G107)))</f>
        <v>26234.000317969698</v>
      </c>
      <c r="AQ107" s="30">
        <f ca="1">IF(AQ$5="",0,SUMIFS(Potoki!AQ:AQ,Potoki!$F:$F,$F107,Potoki!$G:$G,IF($G107="","",$G107)))</f>
        <v>27021.020327508792</v>
      </c>
      <c r="AR107" s="30">
        <f ca="1">IF(AR$5="",0,SUMIFS(Potoki!AR:AR,Potoki!$F:$F,$F107,Potoki!$G:$G,IF($G107="","",$G107)))</f>
        <v>27831.650937334056</v>
      </c>
      <c r="AS107" s="30">
        <f ca="1">IF(AS$5="",0,SUMIFS(Potoki!AS:AS,Potoki!$F:$F,$F107,Potoki!$G:$G,IF($G107="","",$G107)))</f>
        <v>28666.600465454081</v>
      </c>
      <c r="AT107" s="30">
        <f ca="1">IF(AT$5="",0,SUMIFS(Potoki!AT:AT,Potoki!$F:$F,$F107,Potoki!$G:$G,IF($G107="","",$G107)))</f>
        <v>29526.598479417702</v>
      </c>
      <c r="AU107" s="30">
        <f ca="1">IF(AU$5="",0,SUMIFS(Potoki!AU:AU,Potoki!$F:$F,$F107,Potoki!$G:$G,IF($G107="","",$G107)))</f>
        <v>30412.396433800237</v>
      </c>
      <c r="AV107" s="30">
        <f ca="1">IF(AV$5="",0,SUMIFS(Potoki!AV:AV,Potoki!$F:$F,$F107,Potoki!$G:$G,IF($G107="","",$G107)))</f>
        <v>31324.768326814246</v>
      </c>
      <c r="AW107" s="30">
        <f ca="1">IF(AW$5="",0,SUMIFS(Potoki!AW:AW,Potoki!$F:$F,$F107,Potoki!$G:$G,IF($G107="","",$G107)))</f>
        <v>32264.511376618673</v>
      </c>
      <c r="AX107" s="30">
        <f ca="1">IF(AX$5="",0,SUMIFS(Potoki!AX:AX,Potoki!$F:$F,$F107,Potoki!$G:$G,IF($G107="","",$G107)))</f>
        <v>33232.446717917235</v>
      </c>
      <c r="AY107" s="30">
        <f ca="1">IF(AY$5="",0,SUMIFS(Potoki!AY:AY,Potoki!$F:$F,$F107,Potoki!$G:$G,IF($G107="","",$G107)))</f>
        <v>34229.42011945475</v>
      </c>
      <c r="AZ107" s="30">
        <f ca="1">IF(AZ$5="",0,SUMIFS(Potoki!AZ:AZ,Potoki!$F:$F,$F107,Potoki!$G:$G,IF($G107="","",$G107)))</f>
        <v>35256.302723038396</v>
      </c>
      <c r="BA107" s="30">
        <f ca="1">IF(BA$5="",0,SUMIFS(Potoki!BA:BA,Potoki!$F:$F,$F107,Potoki!$G:$G,IF($G107="","",$G107)))</f>
        <v>36313.99180472955</v>
      </c>
      <c r="BB107" s="30">
        <f ca="1">IF(BB$5="",0,SUMIFS(Potoki!BB:BB,Potoki!$F:$F,$F107,Potoki!$G:$G,IF($G107="","",$G107)))</f>
        <v>37403.411558871441</v>
      </c>
      <c r="BC107" s="30">
        <f ca="1">IF(BC$5="",0,SUMIFS(Potoki!BC:BC,Potoki!$F:$F,$F107,Potoki!$G:$G,IF($G107="","",$G107)))</f>
        <v>38525.513905637585</v>
      </c>
      <c r="BD107" s="30">
        <f ca="1">IF(BD$5="",0,SUMIFS(Potoki!BD:BD,Potoki!$F:$F,$F107,Potoki!$G:$G,IF($G107="","",$G107)))</f>
        <v>39681.279322806709</v>
      </c>
      <c r="BE107" s="30">
        <f ca="1">IF(BE$5="",0,SUMIFS(Potoki!BE:BE,Potoki!$F:$F,$F107,Potoki!$G:$G,IF($G107="","",$G107)))</f>
        <v>40871.717702490911</v>
      </c>
      <c r="BF107" s="30">
        <f ca="1">IF(BF$5="",0,SUMIFS(Potoki!BF:BF,Potoki!$F:$F,$F107,Potoki!$G:$G,IF($G107="","",$G107)))</f>
        <v>42097.869233565638</v>
      </c>
      <c r="BG107" s="30">
        <f ca="1">IF(BG$5="",0,SUMIFS(Potoki!BG:BG,Potoki!$F:$F,$F107,Potoki!$G:$G,IF($G107="","",$G107)))</f>
        <v>43360.805310572607</v>
      </c>
      <c r="BH107" s="30">
        <f ca="1">IF(BH$5="",0,SUMIFS(Potoki!BH:BH,Potoki!$F:$F,$F107,Potoki!$G:$G,IF($G107="","",$G107)))</f>
        <v>44661.629469889784</v>
      </c>
      <c r="BI107" s="30">
        <f ca="1">IF(BI$5="",0,SUMIFS(Potoki!BI:BI,Potoki!$F:$F,$F107,Potoki!$G:$G,IF($G107="","",$G107)))</f>
        <v>46001.47835398648</v>
      </c>
      <c r="BJ107" s="30">
        <f ca="1">IF(BJ$5="",0,SUMIFS(Potoki!BJ:BJ,Potoki!$F:$F,$F107,Potoki!$G:$G,IF($G107="","",$G107)))</f>
        <v>47381.522704606083</v>
      </c>
      <c r="BK107" s="30">
        <f ca="1">IF(BK$5="",0,SUMIFS(Potoki!BK:BK,Potoki!$F:$F,$F107,Potoki!$G:$G,IF($G107="","",$G107)))</f>
        <v>48802.968385744265</v>
      </c>
      <c r="BL107" s="30">
        <f ca="1">IF(BL$5="",0,SUMIFS(Potoki!BL:BL,Potoki!$F:$F,$F107,Potoki!$G:$G,IF($G107="","",$G107)))</f>
        <v>50267.057437316595</v>
      </c>
      <c r="BM107" s="30">
        <f ca="1">IF(BM$5="",0,SUMIFS(Potoki!BM:BM,Potoki!$F:$F,$F107,Potoki!$G:$G,IF($G107="","",$G107)))</f>
        <v>51775.069160436091</v>
      </c>
      <c r="BN107" s="30">
        <f ca="1">IF(BN$5="",0,SUMIFS(Potoki!BN:BN,Potoki!$F:$F,$F107,Potoki!$G:$G,IF($G107="","",$G107)))</f>
        <v>53328.321235249176</v>
      </c>
      <c r="BO107" s="30">
        <f ca="1">IF(BO$5="",0,SUMIFS(Potoki!BO:BO,Potoki!$F:$F,$F107,Potoki!$G:$G,IF($G107="","",$G107)))</f>
        <v>54928.170872306655</v>
      </c>
      <c r="BP107" s="30">
        <f ca="1">IF(BP$5="",0,SUMIFS(Potoki!BP:BP,Potoki!$F:$F,$F107,Potoki!$G:$G,IF($G107="","",$G107)))</f>
        <v>56576.015998475857</v>
      </c>
      <c r="BQ107" s="30">
        <f ca="1">IF(BQ$5="",0,SUMIFS(Potoki!BQ:BQ,Potoki!$F:$F,$F107,Potoki!$G:$G,IF($G107="","",$G107)))</f>
        <v>58273.296478430129</v>
      </c>
      <c r="BR107" s="30">
        <f ca="1">IF(BR$5="",0,SUMIFS(Potoki!BR:BR,Potoki!$F:$F,$F107,Potoki!$G:$G,IF($G107="","",$G107)))</f>
        <v>60021.495372783036</v>
      </c>
      <c r="BS107" s="30">
        <f ca="1">IF(BS$5="",0,SUMIFS(Potoki!BS:BS,Potoki!$F:$F,$F107,Potoki!$G:$G,IF($G107="","",$G107)))</f>
        <v>61822.140233966529</v>
      </c>
      <c r="BT107" s="30">
        <f ca="1">IF(BT$5="",0,SUMIFS(Potoki!BT:BT,Potoki!$F:$F,$F107,Potoki!$G:$G,IF($G107="","",$G107)))</f>
        <v>63676.804440985528</v>
      </c>
      <c r="BU107" s="30">
        <f ca="1">IF(BU$5="",0,SUMIFS(Potoki!BU:BU,Potoki!$F:$F,$F107,Potoki!$G:$G,IF($G107="","",$G107)))</f>
        <v>65587.10857421509</v>
      </c>
      <c r="BV107" s="30">
        <f>IF(BV$5="",0,SUMIFS(Potoki!BV:BV,Potoki!$F:$F,$F107,Potoki!$G:$G,IF($G107="","",$G107)))</f>
        <v>0</v>
      </c>
      <c r="BW107" s="30">
        <f>IF(BW$5="",0,SUMIFS(Potoki!BW:BW,Potoki!$F:$F,$F107,Potoki!$G:$G,IF($G107="","",$G107)))</f>
        <v>0</v>
      </c>
      <c r="BX107" s="30">
        <f>IF(BX$5="",0,SUMIFS(Potoki!BX:BX,Potoki!$F:$F,$F107,Potoki!$G:$G,IF($G107="","",$G107)))</f>
        <v>0</v>
      </c>
      <c r="BY107" s="30">
        <f>IF(BY$5="",0,SUMIFS(Potoki!BY:BY,Potoki!$F:$F,$F107,Potoki!$G:$G,IF($G107="","",$G107)))</f>
        <v>0</v>
      </c>
      <c r="BZ107" s="30">
        <f>IF(BZ$5="",0,SUMIFS(Potoki!BZ:BZ,Potoki!$F:$F,$F107,Potoki!$G:$G,IF($G107="","",$G107)))</f>
        <v>0</v>
      </c>
      <c r="CA107" s="30">
        <f>IF(CA$5="",0,SUMIFS(Potoki!CA:CA,Potoki!$F:$F,$F107,Potoki!$G:$G,IF($G107="","",$G107)))</f>
        <v>0</v>
      </c>
      <c r="CB107" s="30">
        <f>IF(CB$5="",0,SUMIFS(Potoki!CB:CB,Potoki!$F:$F,$F107,Potoki!$G:$G,IF($G107="","",$G107)))</f>
        <v>0</v>
      </c>
      <c r="CC107" s="30">
        <f>IF(CC$5="",0,SUMIFS(Potoki!CC:CC,Potoki!$F:$F,$F107,Potoki!$G:$G,IF($G107="","",$G107)))</f>
        <v>0</v>
      </c>
      <c r="CD107" s="30">
        <f>IF(CD$5="",0,SUMIFS(Potoki!CD:CD,Potoki!$F:$F,$F107,Potoki!$G:$G,IF($G107="","",$G107)))</f>
        <v>0</v>
      </c>
      <c r="CE107" s="30">
        <f>IF(CE$5="",0,SUMIFS(Potoki!CE:CE,Potoki!$F:$F,$F107,Potoki!$G:$G,IF($G107="","",$G107)))</f>
        <v>0</v>
      </c>
      <c r="CF107" s="30">
        <f>IF(CF$5="",0,SUMIFS(Potoki!CF:CF,Potoki!$F:$F,$F107,Potoki!$G:$G,IF($G107="","",$G107)))</f>
        <v>0</v>
      </c>
      <c r="CG107" s="30">
        <f>IF(CG$5="",0,SUMIFS(Potoki!CG:CG,Potoki!$F:$F,$F107,Potoki!$G:$G,IF($G107="","",$G107)))</f>
        <v>0</v>
      </c>
      <c r="CH107" s="30">
        <f>IF(CH$5="",0,SUMIFS(Potoki!CH:CH,Potoki!$F:$F,$F107,Potoki!$G:$G,IF($G107="","",$G107)))</f>
        <v>0</v>
      </c>
      <c r="CI107" s="30">
        <f>IF(CI$5="",0,SUMIFS(Potoki!CI:CI,Potoki!$F:$F,$F107,Potoki!$G:$G,IF($G107="","",$G107)))</f>
        <v>0</v>
      </c>
      <c r="CJ107" s="30">
        <f>IF(CJ$5="",0,SUMIFS(Potoki!CJ:CJ,Potoki!$F:$F,$F107,Potoki!$G:$G,IF($G107="","",$G107)))</f>
        <v>0</v>
      </c>
      <c r="CK107" s="30">
        <f>IF(CK$5="",0,SUMIFS(Potoki!CK:CK,Potoki!$F:$F,$F107,Potoki!$G:$G,IF($G107="","",$G107)))</f>
        <v>0</v>
      </c>
      <c r="CL107" s="30">
        <f>IF(CL$5="",0,SUMIFS(Potoki!CL:CL,Potoki!$F:$F,$F107,Potoki!$G:$G,IF($G107="","",$G107)))</f>
        <v>0</v>
      </c>
      <c r="CM107" s="30">
        <f>IF(CM$5="",0,SUMIFS(Potoki!CM:CM,Potoki!$F:$F,$F107,Potoki!$G:$G,IF($G107="","",$G107)))</f>
        <v>0</v>
      </c>
      <c r="CN107" s="30">
        <f>IF(CN$5="",0,SUMIFS(Potoki!CN:CN,Potoki!$F:$F,$F107,Potoki!$G:$G,IF($G107="","",$G107)))</f>
        <v>0</v>
      </c>
      <c r="CO107" s="30">
        <f>IF(CO$5="",0,SUMIFS(Potoki!CO:CO,Potoki!$F:$F,$F107,Potoki!$G:$G,IF($G107="","",$G107)))</f>
        <v>0</v>
      </c>
      <c r="CP107" s="30">
        <f>IF(CP$5="",0,SUMIFS(Potoki!CP:CP,Potoki!$F:$F,$F107,Potoki!$G:$G,IF($G107="","",$G107)))</f>
        <v>0</v>
      </c>
      <c r="CQ107" s="30">
        <f>IF(CQ$5="",0,SUMIFS(Potoki!CQ:CQ,Potoki!$F:$F,$F107,Potoki!$G:$G,IF($G107="","",$G107)))</f>
        <v>0</v>
      </c>
      <c r="CR107" s="30">
        <f>IF(CR$5="",0,SUMIFS(Potoki!CR:CR,Potoki!$F:$F,$F107,Potoki!$G:$G,IF($G107="","",$G107)))</f>
        <v>0</v>
      </c>
      <c r="CS107" s="30">
        <f>IF(CS$5="",0,SUMIFS(Potoki!CS:CS,Potoki!$F:$F,$F107,Potoki!$G:$G,IF($G107="","",$G107)))</f>
        <v>0</v>
      </c>
      <c r="CT107" s="30">
        <f>IF(CT$5="",0,SUMIFS(Potoki!CT:CT,Potoki!$F:$F,$F107,Potoki!$G:$G,IF($G107="","",$G107)))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6">
        <f ca="1">W98-SUMIFS(Potoki!$W:$W,Potoki!$F:$F,F98,Potoki!$G:$G,"")</f>
        <v>0</v>
      </c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94"/>
      <c r="F109" s="13" t="str">
        <f>BP!$F$163</f>
        <v>Поступление ГП на склад ГП</v>
      </c>
      <c r="M109" s="4" t="str">
        <f>Lists!$R$8</f>
        <v>руб.</v>
      </c>
      <c r="P109" s="10"/>
      <c r="R109" s="94"/>
      <c r="S109" s="10"/>
      <c r="V109" s="82">
        <f ca="1">W109-SUM(W110:W119)</f>
        <v>0</v>
      </c>
      <c r="W109" s="10">
        <f ca="1">SUM(INDIRECT(ADDRESS(ROW(),SUMIFS($1:$1,$5:$5,1))):INDIRECT(ADDRESS(ROW(),SUMIFS($1:$1,$5:$5,MAX($5:$5)))))</f>
        <v>179293915.80354822</v>
      </c>
      <c r="Z109" s="10">
        <f ca="1">IF(Z$5="",0,SUM(Z110:Z119))</f>
        <v>0</v>
      </c>
      <c r="AA109" s="10">
        <f t="shared" ref="AA109" ca="1" si="241">IF(AA$5="",0,SUM(AA110:AA119))</f>
        <v>0</v>
      </c>
      <c r="AB109" s="10">
        <f t="shared" ref="AB109" ca="1" si="242">IF(AB$5="",0,SUM(AB110:AB119))</f>
        <v>0</v>
      </c>
      <c r="AC109" s="10">
        <f t="shared" ref="AC109" ca="1" si="243">IF(AC$5="",0,SUM(AC110:AC119))</f>
        <v>0</v>
      </c>
      <c r="AD109" s="10">
        <f t="shared" ref="AD109" ca="1" si="244">IF(AD$5="",0,SUM(AD110:AD119))</f>
        <v>0</v>
      </c>
      <c r="AE109" s="10">
        <f t="shared" ref="AE109" ca="1" si="245">IF(AE$5="",0,SUM(AE110:AE119))</f>
        <v>2097400</v>
      </c>
      <c r="AF109" s="10">
        <f t="shared" ref="AF109" ca="1" si="246">IF(AF$5="",0,SUM(AF110:AF119))</f>
        <v>2160322</v>
      </c>
      <c r="AG109" s="10">
        <f t="shared" ref="AG109" ca="1" si="247">IF(AG$5="",0,SUM(AG110:AG119))</f>
        <v>2225131.66</v>
      </c>
      <c r="AH109" s="10">
        <f t="shared" ref="AH109" ca="1" si="248">IF(AH$5="",0,SUM(AH110:AH119))</f>
        <v>2291885.6098000002</v>
      </c>
      <c r="AI109" s="10">
        <f t="shared" ref="AI109" ca="1" si="249">IF(AI$5="",0,SUM(AI110:AI119))</f>
        <v>2360642.1780940001</v>
      </c>
      <c r="AJ109" s="10">
        <f t="shared" ref="AJ109" ca="1" si="250">IF(AJ$5="",0,SUM(AJ110:AJ119))</f>
        <v>2431461.4434368201</v>
      </c>
      <c r="AK109" s="10">
        <f t="shared" ref="AK109" ca="1" si="251">IF(AK$5="",0,SUM(AK110:AK119))</f>
        <v>2504405.2867399249</v>
      </c>
      <c r="AL109" s="10">
        <f t="shared" ref="AL109" ca="1" si="252">IF(AL$5="",0,SUM(AL110:AL119))</f>
        <v>2579537.4453421226</v>
      </c>
      <c r="AM109" s="10">
        <f t="shared" ref="AM109" ca="1" si="253">IF(AM$5="",0,SUM(AM110:AM119))</f>
        <v>2656923.5687023867</v>
      </c>
      <c r="AN109" s="10">
        <f t="shared" ref="AN109" ca="1" si="254">IF(AN$5="",0,SUM(AN110:AN119))</f>
        <v>2736631.2757634581</v>
      </c>
      <c r="AO109" s="10">
        <f t="shared" ref="AO109" ca="1" si="255">IF(AO$5="",0,SUM(AO110:AO119))</f>
        <v>2818730.2140363618</v>
      </c>
      <c r="AP109" s="10">
        <f t="shared" ref="AP109" ca="1" si="256">IF(AP$5="",0,SUM(AP110:AP119))</f>
        <v>2903292.1204574523</v>
      </c>
      <c r="AQ109" s="10">
        <f t="shared" ref="AQ109" ca="1" si="257">IF(AQ$5="",0,SUM(AQ110:AQ119))</f>
        <v>2990390.8840711764</v>
      </c>
      <c r="AR109" s="10">
        <f t="shared" ref="AR109" ca="1" si="258">IF(AR$5="",0,SUM(AR110:AR119))</f>
        <v>3080102.6105933115</v>
      </c>
      <c r="AS109" s="10">
        <f t="shared" ref="AS109" ca="1" si="259">IF(AS$5="",0,SUM(AS110:AS119))</f>
        <v>3172505.6889111111</v>
      </c>
      <c r="AT109" s="10">
        <f t="shared" ref="AT109" ca="1" si="260">IF(AT$5="",0,SUM(AT110:AT119))</f>
        <v>3267680.8595784451</v>
      </c>
      <c r="AU109" s="10">
        <f t="shared" ref="AU109" ca="1" si="261">IF(AU$5="",0,SUM(AU110:AU119))</f>
        <v>3365711.2853657976</v>
      </c>
      <c r="AV109" s="10">
        <f t="shared" ref="AV109" ca="1" si="262">IF(AV$5="",0,SUM(AV110:AV119))</f>
        <v>3466682.6239267727</v>
      </c>
      <c r="AW109" s="10">
        <f t="shared" ref="AW109" ca="1" si="263">IF(AW$5="",0,SUM(AW110:AW119))</f>
        <v>3570683.1026445753</v>
      </c>
      <c r="AX109" s="10">
        <f t="shared" ref="AX109" ca="1" si="264">IF(AX$5="",0,SUM(AX110:AX119))</f>
        <v>3677803.5957239131</v>
      </c>
      <c r="AY109" s="10">
        <f t="shared" ref="AY109" ca="1" si="265">IF(AY$5="",0,SUM(AY110:AY119))</f>
        <v>3788137.7035956308</v>
      </c>
      <c r="AZ109" s="10">
        <f t="shared" ref="AZ109" ca="1" si="266">IF(AZ$5="",0,SUM(AZ110:AZ119))</f>
        <v>3901781.834703499</v>
      </c>
      <c r="BA109" s="10">
        <f t="shared" ref="BA109" ca="1" si="267">IF(BA$5="",0,SUM(BA110:BA119))</f>
        <v>4018835.2897446039</v>
      </c>
      <c r="BB109" s="10">
        <f t="shared" ref="BB109" ca="1" si="268">IF(BB$5="",0,SUM(BB110:BB119))</f>
        <v>4139400.3484369433</v>
      </c>
      <c r="BC109" s="10">
        <f t="shared" ref="BC109" ca="1" si="269">IF(BC$5="",0,SUM(BC110:BC119))</f>
        <v>4263582.358890051</v>
      </c>
      <c r="BD109" s="10">
        <f t="shared" ref="BD109" ca="1" si="270">IF(BD$5="",0,SUM(BD110:BD119))</f>
        <v>4391489.8296567537</v>
      </c>
      <c r="BE109" s="10">
        <f t="shared" ref="BE109" ca="1" si="271">IF(BE$5="",0,SUM(BE110:BE119))</f>
        <v>4523234.5245464556</v>
      </c>
      <c r="BF109" s="10">
        <f t="shared" ref="BF109" ca="1" si="272">IF(BF$5="",0,SUM(BF110:BF119))</f>
        <v>4658931.5602828488</v>
      </c>
      <c r="BG109" s="10">
        <f t="shared" ref="BG109" ca="1" si="273">IF(BG$5="",0,SUM(BG110:BG119))</f>
        <v>4798699.5070913341</v>
      </c>
      <c r="BH109" s="10">
        <f t="shared" ref="BH109" ca="1" si="274">IF(BH$5="",0,SUM(BH110:BH119))</f>
        <v>4942660.4923040746</v>
      </c>
      <c r="BI109" s="10">
        <f t="shared" ref="BI109" ca="1" si="275">IF(BI$5="",0,SUM(BI110:BI119))</f>
        <v>5090940.3070731983</v>
      </c>
      <c r="BJ109" s="10">
        <f t="shared" ref="BJ109" ca="1" si="276">IF(BJ$5="",0,SUM(BJ110:BJ119))</f>
        <v>5243668.5162853934</v>
      </c>
      <c r="BK109" s="10">
        <f t="shared" ref="BK109" ca="1" si="277">IF(BK$5="",0,SUM(BK110:BK119))</f>
        <v>5400978.5717739565</v>
      </c>
      <c r="BL109" s="10">
        <f t="shared" ref="BL109" ca="1" si="278">IF(BL$5="",0,SUM(BL110:BL119))</f>
        <v>5563007.9289271738</v>
      </c>
      <c r="BM109" s="10">
        <f t="shared" ref="BM109" ca="1" si="279">IF(BM$5="",0,SUM(BM110:BM119))</f>
        <v>5729898.1667949893</v>
      </c>
      <c r="BN109" s="10">
        <f t="shared" ref="BN109" ca="1" si="280">IF(BN$5="",0,SUM(BN110:BN119))</f>
        <v>5901795.1117988396</v>
      </c>
      <c r="BO109" s="10">
        <f t="shared" ref="BO109" ca="1" si="281">IF(BO$5="",0,SUM(BO110:BO119))</f>
        <v>6078848.9651528057</v>
      </c>
      <c r="BP109" s="10">
        <f t="shared" ref="BP109" ca="1" si="282">IF(BP$5="",0,SUM(BP110:BP119))</f>
        <v>6261214.4341073893</v>
      </c>
      <c r="BQ109" s="10">
        <f t="shared" ref="BQ109" ca="1" si="283">IF(BQ$5="",0,SUM(BQ110:BQ119))</f>
        <v>6449050.867130612</v>
      </c>
      <c r="BR109" s="10">
        <f t="shared" ref="BR109" ca="1" si="284">IF(BR$5="",0,SUM(BR110:BR119))</f>
        <v>6642522.3931445293</v>
      </c>
      <c r="BS109" s="10">
        <f t="shared" ref="BS109" ca="1" si="285">IF(BS$5="",0,SUM(BS110:BS119))</f>
        <v>6841798.0649388665</v>
      </c>
      <c r="BT109" s="10">
        <f t="shared" ref="BT109" ca="1" si="286">IF(BT$5="",0,SUM(BT110:BT119))</f>
        <v>7047052.0068870308</v>
      </c>
      <c r="BU109" s="10">
        <f t="shared" ref="BU109" ca="1" si="287">IF(BU$5="",0,SUM(BU110:BU119))</f>
        <v>7258463.5670936434</v>
      </c>
      <c r="BV109" s="10">
        <f t="shared" ref="BV109" si="288">IF(BV$5="",0,SUM(BV110:BV119))</f>
        <v>0</v>
      </c>
      <c r="BW109" s="10">
        <f t="shared" ref="BW109" si="289">IF(BW$5="",0,SUM(BW110:BW119))</f>
        <v>0</v>
      </c>
      <c r="BX109" s="10">
        <f t="shared" ref="BX109" si="290">IF(BX$5="",0,SUM(BX110:BX119))</f>
        <v>0</v>
      </c>
      <c r="BY109" s="10">
        <f t="shared" ref="BY109" si="291">IF(BY$5="",0,SUM(BY110:BY119))</f>
        <v>0</v>
      </c>
      <c r="BZ109" s="10">
        <f t="shared" ref="BZ109" si="292">IF(BZ$5="",0,SUM(BZ110:BZ119))</f>
        <v>0</v>
      </c>
      <c r="CA109" s="10">
        <f t="shared" ref="CA109" si="293">IF(CA$5="",0,SUM(CA110:CA119))</f>
        <v>0</v>
      </c>
      <c r="CB109" s="10">
        <f t="shared" ref="CB109" si="294">IF(CB$5="",0,SUM(CB110:CB119))</f>
        <v>0</v>
      </c>
      <c r="CC109" s="10">
        <f t="shared" ref="CC109" si="295">IF(CC$5="",0,SUM(CC110:CC119))</f>
        <v>0</v>
      </c>
      <c r="CD109" s="10">
        <f t="shared" ref="CD109" si="296">IF(CD$5="",0,SUM(CD110:CD119))</f>
        <v>0</v>
      </c>
      <c r="CE109" s="10">
        <f t="shared" ref="CE109" si="297">IF(CE$5="",0,SUM(CE110:CE119))</f>
        <v>0</v>
      </c>
      <c r="CF109" s="10">
        <f t="shared" ref="CF109" si="298">IF(CF$5="",0,SUM(CF110:CF119))</f>
        <v>0</v>
      </c>
      <c r="CG109" s="10">
        <f t="shared" ref="CG109" si="299">IF(CG$5="",0,SUM(CG110:CG119))</f>
        <v>0</v>
      </c>
      <c r="CH109" s="10">
        <f t="shared" ref="CH109" si="300">IF(CH$5="",0,SUM(CH110:CH119))</f>
        <v>0</v>
      </c>
      <c r="CI109" s="10">
        <f t="shared" ref="CI109" si="301">IF(CI$5="",0,SUM(CI110:CI119))</f>
        <v>0</v>
      </c>
      <c r="CJ109" s="10">
        <f t="shared" ref="CJ109" si="302">IF(CJ$5="",0,SUM(CJ110:CJ119))</f>
        <v>0</v>
      </c>
      <c r="CK109" s="10">
        <f t="shared" ref="CK109" si="303">IF(CK$5="",0,SUM(CK110:CK119))</f>
        <v>0</v>
      </c>
      <c r="CL109" s="10">
        <f t="shared" ref="CL109" si="304">IF(CL$5="",0,SUM(CL110:CL119))</f>
        <v>0</v>
      </c>
      <c r="CM109" s="10">
        <f t="shared" ref="CM109" si="305">IF(CM$5="",0,SUM(CM110:CM119))</f>
        <v>0</v>
      </c>
      <c r="CN109" s="10">
        <f t="shared" ref="CN109" si="306">IF(CN$5="",0,SUM(CN110:CN119))</f>
        <v>0</v>
      </c>
      <c r="CO109" s="10">
        <f t="shared" ref="CO109" si="307">IF(CO$5="",0,SUM(CO110:CO119))</f>
        <v>0</v>
      </c>
      <c r="CP109" s="10">
        <f t="shared" ref="CP109" si="308">IF(CP$5="",0,SUM(CP110:CP119))</f>
        <v>0</v>
      </c>
      <c r="CQ109" s="10">
        <f t="shared" ref="CQ109" si="309">IF(CQ$5="",0,SUM(CQ110:CQ119))</f>
        <v>0</v>
      </c>
      <c r="CR109" s="10">
        <f t="shared" ref="CR109" si="310">IF(CR$5="",0,SUM(CR110:CR119))</f>
        <v>0</v>
      </c>
      <c r="CS109" s="10">
        <f t="shared" ref="CS109" si="311">IF(CS$5="",0,SUM(CS110:CS119))</f>
        <v>0</v>
      </c>
      <c r="CT109" s="10">
        <f t="shared" ref="CT109" si="312">IF(CT$5="",0,SUM(CT110:CT119))</f>
        <v>0</v>
      </c>
    </row>
    <row r="110" spans="1:98" s="27" customFormat="1" ht="12" x14ac:dyDescent="0.25">
      <c r="A110" s="26">
        <f>ROW()</f>
        <v>110</v>
      </c>
      <c r="E110" s="24"/>
      <c r="F110" s="68" t="str">
        <f>$F$109</f>
        <v>Поступление ГП на склад ГП</v>
      </c>
      <c r="G110" s="27" t="str">
        <f>BP!$F$21</f>
        <v>Основа</v>
      </c>
      <c r="M110" s="27" t="str">
        <f>Lists!$R$8</f>
        <v>руб.</v>
      </c>
      <c r="P110" s="30"/>
      <c r="R110" s="24"/>
      <c r="S110" s="30"/>
      <c r="V110" s="87"/>
      <c r="W110" s="29">
        <f ca="1">SUM(INDIRECT(ADDRESS(ROW(),SUMIFS($1:$1,$5:$5,1))):INDIRECT(ADDRESS(ROW(),SUMIFS($1:$1,$5:$5,MAX($5:$5)))))</f>
        <v>35903234.784728833</v>
      </c>
      <c r="Z110" s="30">
        <f ca="1">IF(Z$5="",0,SUMIFS(Potoki!Z:Z,Potoki!$F:$F,$F110,Potoki!$G:$G,IF($G110="","",$G110)))</f>
        <v>0</v>
      </c>
      <c r="AA110" s="30">
        <f ca="1">IF(AA$5="",0,SUMIFS(Potoki!AA:AA,Potoki!$F:$F,$F110,Potoki!$G:$G,IF($G110="","",$G110)))</f>
        <v>0</v>
      </c>
      <c r="AB110" s="30">
        <f ca="1">IF(AB$5="",0,SUMIFS(Potoki!AB:AB,Potoki!$F:$F,$F110,Potoki!$G:$G,IF($G110="","",$G110)))</f>
        <v>0</v>
      </c>
      <c r="AC110" s="30">
        <f ca="1">IF(AC$5="",0,SUMIFS(Potoki!AC:AC,Potoki!$F:$F,$F110,Potoki!$G:$G,IF($G110="","",$G110)))</f>
        <v>0</v>
      </c>
      <c r="AD110" s="30">
        <f ca="1">IF(AD$5="",0,SUMIFS(Potoki!AD:AD,Potoki!$F:$F,$F110,Potoki!$G:$G,IF($G110="","",$G110)))</f>
        <v>0</v>
      </c>
      <c r="AE110" s="30">
        <f ca="1">IF(AE$5="",0,SUMIFS(Potoki!AE:AE,Potoki!$F:$F,$F110,Potoki!$G:$G,IF($G110="","",$G110)))</f>
        <v>420000</v>
      </c>
      <c r="AF110" s="30">
        <f ca="1">IF(AF$5="",0,SUMIFS(Potoki!AF:AF,Potoki!$F:$F,$F110,Potoki!$G:$G,IF($G110="","",$G110)))</f>
        <v>432600</v>
      </c>
      <c r="AG110" s="30">
        <f ca="1">IF(AG$5="",0,SUMIFS(Potoki!AG:AG,Potoki!$F:$F,$F110,Potoki!$G:$G,IF($G110="","",$G110)))</f>
        <v>445578.00000000006</v>
      </c>
      <c r="AH110" s="30">
        <f ca="1">IF(AH$5="",0,SUMIFS(Potoki!AH:AH,Potoki!$F:$F,$F110,Potoki!$G:$G,IF($G110="","",$G110)))</f>
        <v>458945.34</v>
      </c>
      <c r="AI110" s="30">
        <f ca="1">IF(AI$5="",0,SUMIFS(Potoki!AI:AI,Potoki!$F:$F,$F110,Potoki!$G:$G,IF($G110="","",$G110)))</f>
        <v>472713.70020000002</v>
      </c>
      <c r="AJ110" s="30">
        <f ca="1">IF(AJ$5="",0,SUMIFS(Potoki!AJ:AJ,Potoki!$F:$F,$F110,Potoki!$G:$G,IF($G110="","",$G110)))</f>
        <v>486895.11120600009</v>
      </c>
      <c r="AK110" s="30">
        <f ca="1">IF(AK$5="",0,SUMIFS(Potoki!AK:AK,Potoki!$F:$F,$F110,Potoki!$G:$G,IF($G110="","",$G110)))</f>
        <v>501501.96454218007</v>
      </c>
      <c r="AL110" s="30">
        <f ca="1">IF(AL$5="",0,SUMIFS(Potoki!AL:AL,Potoki!$F:$F,$F110,Potoki!$G:$G,IF($G110="","",$G110)))</f>
        <v>516547.02347844548</v>
      </c>
      <c r="AM110" s="30">
        <f ca="1">IF(AM$5="",0,SUMIFS(Potoki!AM:AM,Potoki!$F:$F,$F110,Potoki!$G:$G,IF($G110="","",$G110)))</f>
        <v>532043.43418279884</v>
      </c>
      <c r="AN110" s="30">
        <f ca="1">IF(AN$5="",0,SUMIFS(Potoki!AN:AN,Potoki!$F:$F,$F110,Potoki!$G:$G,IF($G110="","",$G110)))</f>
        <v>548004.73720828281</v>
      </c>
      <c r="AO110" s="30">
        <f ca="1">IF(AO$5="",0,SUMIFS(Potoki!AO:AO,Potoki!$F:$F,$F110,Potoki!$G:$G,IF($G110="","",$G110)))</f>
        <v>564444.8793245313</v>
      </c>
      <c r="AP110" s="30">
        <f ca="1">IF(AP$5="",0,SUMIFS(Potoki!AP:AP,Potoki!$F:$F,$F110,Potoki!$G:$G,IF($G110="","",$G110)))</f>
        <v>581378.22570426727</v>
      </c>
      <c r="AQ110" s="30">
        <f ca="1">IF(AQ$5="",0,SUMIFS(Potoki!AQ:AQ,Potoki!$F:$F,$F110,Potoki!$G:$G,IF($G110="","",$G110)))</f>
        <v>598819.57247539528</v>
      </c>
      <c r="AR110" s="30">
        <f ca="1">IF(AR$5="",0,SUMIFS(Potoki!AR:AR,Potoki!$F:$F,$F110,Potoki!$G:$G,IF($G110="","",$G110)))</f>
        <v>616784.15964965709</v>
      </c>
      <c r="AS110" s="30">
        <f ca="1">IF(AS$5="",0,SUMIFS(Potoki!AS:AS,Potoki!$F:$F,$F110,Potoki!$G:$G,IF($G110="","",$G110)))</f>
        <v>635287.68443914689</v>
      </c>
      <c r="AT110" s="30">
        <f ca="1">IF(AT$5="",0,SUMIFS(Potoki!AT:AT,Potoki!$F:$F,$F110,Potoki!$G:$G,IF($G110="","",$G110)))</f>
        <v>654346.31497232139</v>
      </c>
      <c r="AU110" s="30">
        <f ca="1">IF(AU$5="",0,SUMIFS(Potoki!AU:AU,Potoki!$F:$F,$F110,Potoki!$G:$G,IF($G110="","",$G110)))</f>
        <v>673976.70442149101</v>
      </c>
      <c r="AV110" s="30">
        <f ca="1">IF(AV$5="",0,SUMIFS(Potoki!AV:AV,Potoki!$F:$F,$F110,Potoki!$G:$G,IF($G110="","",$G110)))</f>
        <v>694196.00555413577</v>
      </c>
      <c r="AW110" s="30">
        <f ca="1">IF(AW$5="",0,SUMIFS(Potoki!AW:AW,Potoki!$F:$F,$F110,Potoki!$G:$G,IF($G110="","",$G110)))</f>
        <v>715021.88572075986</v>
      </c>
      <c r="AX110" s="30">
        <f ca="1">IF(AX$5="",0,SUMIFS(Potoki!AX:AX,Potoki!$F:$F,$F110,Potoki!$G:$G,IF($G110="","",$G110)))</f>
        <v>736472.54229238268</v>
      </c>
      <c r="AY110" s="30">
        <f ca="1">IF(AY$5="",0,SUMIFS(Potoki!AY:AY,Potoki!$F:$F,$F110,Potoki!$G:$G,IF($G110="","",$G110)))</f>
        <v>758566.71856115421</v>
      </c>
      <c r="AZ110" s="30">
        <f ca="1">IF(AZ$5="",0,SUMIFS(Potoki!AZ:AZ,Potoki!$F:$F,$F110,Potoki!$G:$G,IF($G110="","",$G110)))</f>
        <v>781323.72011798876</v>
      </c>
      <c r="BA110" s="30">
        <f ca="1">IF(BA$5="",0,SUMIFS(Potoki!BA:BA,Potoki!$F:$F,$F110,Potoki!$G:$G,IF($G110="","",$G110)))</f>
        <v>804763.43172152853</v>
      </c>
      <c r="BB110" s="30">
        <f ca="1">IF(BB$5="",0,SUMIFS(Potoki!BB:BB,Potoki!$F:$F,$F110,Potoki!$G:$G,IF($G110="","",$G110)))</f>
        <v>828906.33467317442</v>
      </c>
      <c r="BC110" s="30">
        <f ca="1">IF(BC$5="",0,SUMIFS(Potoki!BC:BC,Potoki!$F:$F,$F110,Potoki!$G:$G,IF($G110="","",$G110)))</f>
        <v>853773.52471336967</v>
      </c>
      <c r="BD110" s="30">
        <f ca="1">IF(BD$5="",0,SUMIFS(Potoki!BD:BD,Potoki!$F:$F,$F110,Potoki!$G:$G,IF($G110="","",$G110)))</f>
        <v>879386.73045477085</v>
      </c>
      <c r="BE110" s="30">
        <f ca="1">IF(BE$5="",0,SUMIFS(Potoki!BE:BE,Potoki!$F:$F,$F110,Potoki!$G:$G,IF($G110="","",$G110)))</f>
        <v>905768.33236841392</v>
      </c>
      <c r="BF110" s="30">
        <f ca="1">IF(BF$5="",0,SUMIFS(Potoki!BF:BF,Potoki!$F:$F,$F110,Potoki!$G:$G,IF($G110="","",$G110)))</f>
        <v>932941.38233946625</v>
      </c>
      <c r="BG110" s="30">
        <f ca="1">IF(BG$5="",0,SUMIFS(Potoki!BG:BG,Potoki!$F:$F,$F110,Potoki!$G:$G,IF($G110="","",$G110)))</f>
        <v>960929.62380965031</v>
      </c>
      <c r="BH110" s="30">
        <f ca="1">IF(BH$5="",0,SUMIFS(Potoki!BH:BH,Potoki!$F:$F,$F110,Potoki!$G:$G,IF($G110="","",$G110)))</f>
        <v>989757.51252393983</v>
      </c>
      <c r="BI110" s="30">
        <f ca="1">IF(BI$5="",0,SUMIFS(Potoki!BI:BI,Potoki!$F:$F,$F110,Potoki!$G:$G,IF($G110="","",$G110)))</f>
        <v>1019450.237899658</v>
      </c>
      <c r="BJ110" s="30">
        <f ca="1">IF(BJ$5="",0,SUMIFS(Potoki!BJ:BJ,Potoki!$F:$F,$F110,Potoki!$G:$G,IF($G110="","",$G110)))</f>
        <v>1050033.7450366479</v>
      </c>
      <c r="BK110" s="30">
        <f ca="1">IF(BK$5="",0,SUMIFS(Potoki!BK:BK,Potoki!$F:$F,$F110,Potoki!$G:$G,IF($G110="","",$G110)))</f>
        <v>1081534.7573877473</v>
      </c>
      <c r="BL110" s="30">
        <f ca="1">IF(BL$5="",0,SUMIFS(Potoki!BL:BL,Potoki!$F:$F,$F110,Potoki!$G:$G,IF($G110="","",$G110)))</f>
        <v>1113980.8001093797</v>
      </c>
      <c r="BM110" s="30">
        <f ca="1">IF(BM$5="",0,SUMIFS(Potoki!BM:BM,Potoki!$F:$F,$F110,Potoki!$G:$G,IF($G110="","",$G110)))</f>
        <v>1147400.2241126611</v>
      </c>
      <c r="BN110" s="30">
        <f ca="1">IF(BN$5="",0,SUMIFS(Potoki!BN:BN,Potoki!$F:$F,$F110,Potoki!$G:$G,IF($G110="","",$G110)))</f>
        <v>1181822.230836041</v>
      </c>
      <c r="BO110" s="30">
        <f ca="1">IF(BO$5="",0,SUMIFS(Potoki!BO:BO,Potoki!$F:$F,$F110,Potoki!$G:$G,IF($G110="","",$G110)))</f>
        <v>1217276.8977611223</v>
      </c>
      <c r="BP110" s="30">
        <f ca="1">IF(BP$5="",0,SUMIFS(Potoki!BP:BP,Potoki!$F:$F,$F110,Potoki!$G:$G,IF($G110="","",$G110)))</f>
        <v>1253795.2046939561</v>
      </c>
      <c r="BQ110" s="30">
        <f ca="1">IF(BQ$5="",0,SUMIFS(Potoki!BQ:BQ,Potoki!$F:$F,$F110,Potoki!$G:$G,IF($G110="","",$G110)))</f>
        <v>1291409.0608347747</v>
      </c>
      <c r="BR110" s="30">
        <f ca="1">IF(BR$5="",0,SUMIFS(Potoki!BR:BR,Potoki!$F:$F,$F110,Potoki!$G:$G,IF($G110="","",$G110)))</f>
        <v>1330151.332659818</v>
      </c>
      <c r="BS110" s="30">
        <f ca="1">IF(BS$5="",0,SUMIFS(Potoki!BS:BS,Potoki!$F:$F,$F110,Potoki!$G:$G,IF($G110="","",$G110)))</f>
        <v>1370055.8726396128</v>
      </c>
      <c r="BT110" s="30">
        <f ca="1">IF(BT$5="",0,SUMIFS(Potoki!BT:BT,Potoki!$F:$F,$F110,Potoki!$G:$G,IF($G110="","",$G110)))</f>
        <v>1411157.5488188011</v>
      </c>
      <c r="BU110" s="30">
        <f ca="1">IF(BU$5="",0,SUMIFS(Potoki!BU:BU,Potoki!$F:$F,$F110,Potoki!$G:$G,IF($G110="","",$G110)))</f>
        <v>1453492.275283365</v>
      </c>
      <c r="BV110" s="30">
        <f>IF(BV$5="",0,SUMIFS(Potoki!BV:BV,Potoki!$F:$F,$F110,Potoki!$G:$G,IF($G110="","",$G110)))</f>
        <v>0</v>
      </c>
      <c r="BW110" s="30">
        <f>IF(BW$5="",0,SUMIFS(Potoki!BW:BW,Potoki!$F:$F,$F110,Potoki!$G:$G,IF($G110="","",$G110)))</f>
        <v>0</v>
      </c>
      <c r="BX110" s="30">
        <f>IF(BX$5="",0,SUMIFS(Potoki!BX:BX,Potoki!$F:$F,$F110,Potoki!$G:$G,IF($G110="","",$G110)))</f>
        <v>0</v>
      </c>
      <c r="BY110" s="30">
        <f>IF(BY$5="",0,SUMIFS(Potoki!BY:BY,Potoki!$F:$F,$F110,Potoki!$G:$G,IF($G110="","",$G110)))</f>
        <v>0</v>
      </c>
      <c r="BZ110" s="30">
        <f>IF(BZ$5="",0,SUMIFS(Potoki!BZ:BZ,Potoki!$F:$F,$F110,Potoki!$G:$G,IF($G110="","",$G110)))</f>
        <v>0</v>
      </c>
      <c r="CA110" s="30">
        <f>IF(CA$5="",0,SUMIFS(Potoki!CA:CA,Potoki!$F:$F,$F110,Potoki!$G:$G,IF($G110="","",$G110)))</f>
        <v>0</v>
      </c>
      <c r="CB110" s="30">
        <f>IF(CB$5="",0,SUMIFS(Potoki!CB:CB,Potoki!$F:$F,$F110,Potoki!$G:$G,IF($G110="","",$G110)))</f>
        <v>0</v>
      </c>
      <c r="CC110" s="30">
        <f>IF(CC$5="",0,SUMIFS(Potoki!CC:CC,Potoki!$F:$F,$F110,Potoki!$G:$G,IF($G110="","",$G110)))</f>
        <v>0</v>
      </c>
      <c r="CD110" s="30">
        <f>IF(CD$5="",0,SUMIFS(Potoki!CD:CD,Potoki!$F:$F,$F110,Potoki!$G:$G,IF($G110="","",$G110)))</f>
        <v>0</v>
      </c>
      <c r="CE110" s="30">
        <f>IF(CE$5="",0,SUMIFS(Potoki!CE:CE,Potoki!$F:$F,$F110,Potoki!$G:$G,IF($G110="","",$G110)))</f>
        <v>0</v>
      </c>
      <c r="CF110" s="30">
        <f>IF(CF$5="",0,SUMIFS(Potoki!CF:CF,Potoki!$F:$F,$F110,Potoki!$G:$G,IF($G110="","",$G110)))</f>
        <v>0</v>
      </c>
      <c r="CG110" s="30">
        <f>IF(CG$5="",0,SUMIFS(Potoki!CG:CG,Potoki!$F:$F,$F110,Potoki!$G:$G,IF($G110="","",$G110)))</f>
        <v>0</v>
      </c>
      <c r="CH110" s="30">
        <f>IF(CH$5="",0,SUMIFS(Potoki!CH:CH,Potoki!$F:$F,$F110,Potoki!$G:$G,IF($G110="","",$G110)))</f>
        <v>0</v>
      </c>
      <c r="CI110" s="30">
        <f>IF(CI$5="",0,SUMIFS(Potoki!CI:CI,Potoki!$F:$F,$F110,Potoki!$G:$G,IF($G110="","",$G110)))</f>
        <v>0</v>
      </c>
      <c r="CJ110" s="30">
        <f>IF(CJ$5="",0,SUMIFS(Potoki!CJ:CJ,Potoki!$F:$F,$F110,Potoki!$G:$G,IF($G110="","",$G110)))</f>
        <v>0</v>
      </c>
      <c r="CK110" s="30">
        <f>IF(CK$5="",0,SUMIFS(Potoki!CK:CK,Potoki!$F:$F,$F110,Potoki!$G:$G,IF($G110="","",$G110)))</f>
        <v>0</v>
      </c>
      <c r="CL110" s="30">
        <f>IF(CL$5="",0,SUMIFS(Potoki!CL:CL,Potoki!$F:$F,$F110,Potoki!$G:$G,IF($G110="","",$G110)))</f>
        <v>0</v>
      </c>
      <c r="CM110" s="30">
        <f>IF(CM$5="",0,SUMIFS(Potoki!CM:CM,Potoki!$F:$F,$F110,Potoki!$G:$G,IF($G110="","",$G110)))</f>
        <v>0</v>
      </c>
      <c r="CN110" s="30">
        <f>IF(CN$5="",0,SUMIFS(Potoki!CN:CN,Potoki!$F:$F,$F110,Potoki!$G:$G,IF($G110="","",$G110)))</f>
        <v>0</v>
      </c>
      <c r="CO110" s="30">
        <f>IF(CO$5="",0,SUMIFS(Potoki!CO:CO,Potoki!$F:$F,$F110,Potoki!$G:$G,IF($G110="","",$G110)))</f>
        <v>0</v>
      </c>
      <c r="CP110" s="30">
        <f>IF(CP$5="",0,SUMIFS(Potoki!CP:CP,Potoki!$F:$F,$F110,Potoki!$G:$G,IF($G110="","",$G110)))</f>
        <v>0</v>
      </c>
      <c r="CQ110" s="30">
        <f>IF(CQ$5="",0,SUMIFS(Potoki!CQ:CQ,Potoki!$F:$F,$F110,Potoki!$G:$G,IF($G110="","",$G110)))</f>
        <v>0</v>
      </c>
      <c r="CR110" s="30">
        <f>IF(CR$5="",0,SUMIFS(Potoki!CR:CR,Potoki!$F:$F,$F110,Potoki!$G:$G,IF($G110="","",$G110)))</f>
        <v>0</v>
      </c>
      <c r="CS110" s="30">
        <f>IF(CS$5="",0,SUMIFS(Potoki!CS:CS,Potoki!$F:$F,$F110,Potoki!$G:$G,IF($G110="","",$G110)))</f>
        <v>0</v>
      </c>
      <c r="CT110" s="30">
        <f>IF(CT$5="",0,SUMIFS(Potoki!CT:CT,Potoki!$F:$F,$F110,Potoki!$G:$G,IF($G110="","",$G110)))</f>
        <v>0</v>
      </c>
    </row>
    <row r="111" spans="1:98" s="27" customFormat="1" ht="12" x14ac:dyDescent="0.25">
      <c r="A111" s="26">
        <f>ROW()</f>
        <v>111</v>
      </c>
      <c r="E111" s="24"/>
      <c r="F111" s="68" t="str">
        <f t="shared" ref="F111:F118" si="313">$F$109</f>
        <v>Поступление ГП на склад ГП</v>
      </c>
      <c r="G111" s="27" t="str">
        <f>BP!$F$22</f>
        <v>Сырье</v>
      </c>
      <c r="H111" s="69"/>
      <c r="I111" s="69"/>
      <c r="J111" s="69"/>
      <c r="K111" s="69"/>
      <c r="L111" s="69"/>
      <c r="M111" s="27" t="str">
        <f>Lists!$R$8</f>
        <v>руб.</v>
      </c>
      <c r="P111" s="30"/>
      <c r="R111" s="24"/>
      <c r="S111" s="30"/>
      <c r="V111" s="87"/>
      <c r="W111" s="29">
        <f ca="1">SUM(INDIRECT(ADDRESS(ROW(),SUMIFS($1:$1,$5:$5,1))):INDIRECT(ADDRESS(ROW(),SUMIFS($1:$1,$5:$5,MAX($5:$5)))))</f>
        <v>4103226.8325404394</v>
      </c>
      <c r="Z111" s="30">
        <f ca="1">IF(Z$5="",0,SUMIFS(Potoki!Z:Z,Potoki!$F:$F,$F111,Potoki!$G:$G,IF($G111="","",$G111)))</f>
        <v>0</v>
      </c>
      <c r="AA111" s="30">
        <f ca="1">IF(AA$5="",0,SUMIFS(Potoki!AA:AA,Potoki!$F:$F,$F111,Potoki!$G:$G,IF($G111="","",$G111)))</f>
        <v>0</v>
      </c>
      <c r="AB111" s="30">
        <f ca="1">IF(AB$5="",0,SUMIFS(Potoki!AB:AB,Potoki!$F:$F,$F111,Potoki!$G:$G,IF($G111="","",$G111)))</f>
        <v>0</v>
      </c>
      <c r="AC111" s="30">
        <f ca="1">IF(AC$5="",0,SUMIFS(Potoki!AC:AC,Potoki!$F:$F,$F111,Potoki!$G:$G,IF($G111="","",$G111)))</f>
        <v>0</v>
      </c>
      <c r="AD111" s="30">
        <f ca="1">IF(AD$5="",0,SUMIFS(Potoki!AD:AD,Potoki!$F:$F,$F111,Potoki!$G:$G,IF($G111="","",$G111)))</f>
        <v>0</v>
      </c>
      <c r="AE111" s="30">
        <f ca="1">IF(AE$5="",0,SUMIFS(Potoki!AE:AE,Potoki!$F:$F,$F111,Potoki!$G:$G,IF($G111="","",$G111)))</f>
        <v>48000</v>
      </c>
      <c r="AF111" s="30">
        <f ca="1">IF(AF$5="",0,SUMIFS(Potoki!AF:AF,Potoki!$F:$F,$F111,Potoki!$G:$G,IF($G111="","",$G111)))</f>
        <v>49440</v>
      </c>
      <c r="AG111" s="30">
        <f ca="1">IF(AG$5="",0,SUMIFS(Potoki!AG:AG,Potoki!$F:$F,$F111,Potoki!$G:$G,IF($G111="","",$G111)))</f>
        <v>50923.200000000004</v>
      </c>
      <c r="AH111" s="30">
        <f ca="1">IF(AH$5="",0,SUMIFS(Potoki!AH:AH,Potoki!$F:$F,$F111,Potoki!$G:$G,IF($G111="","",$G111)))</f>
        <v>52450.896000000008</v>
      </c>
      <c r="AI111" s="30">
        <f ca="1">IF(AI$5="",0,SUMIFS(Potoki!AI:AI,Potoki!$F:$F,$F111,Potoki!$G:$G,IF($G111="","",$G111)))</f>
        <v>54024.422879999998</v>
      </c>
      <c r="AJ111" s="30">
        <f ca="1">IF(AJ$5="",0,SUMIFS(Potoki!AJ:AJ,Potoki!$F:$F,$F111,Potoki!$G:$G,IF($G111="","",$G111)))</f>
        <v>55645.155566400004</v>
      </c>
      <c r="AK111" s="30">
        <f ca="1">IF(AK$5="",0,SUMIFS(Potoki!AK:AK,Potoki!$F:$F,$F111,Potoki!$G:$G,IF($G111="","",$G111)))</f>
        <v>57314.510233392008</v>
      </c>
      <c r="AL111" s="30">
        <f ca="1">IF(AL$5="",0,SUMIFS(Potoki!AL:AL,Potoki!$F:$F,$F111,Potoki!$G:$G,IF($G111="","",$G111)))</f>
        <v>59033.945540393775</v>
      </c>
      <c r="AM111" s="30">
        <f ca="1">IF(AM$5="",0,SUMIFS(Potoki!AM:AM,Potoki!$F:$F,$F111,Potoki!$G:$G,IF($G111="","",$G111)))</f>
        <v>60804.963906605582</v>
      </c>
      <c r="AN111" s="30">
        <f ca="1">IF(AN$5="",0,SUMIFS(Potoki!AN:AN,Potoki!$F:$F,$F111,Potoki!$G:$G,IF($G111="","",$G111)))</f>
        <v>62629.112823803749</v>
      </c>
      <c r="AO111" s="30">
        <f ca="1">IF(AO$5="",0,SUMIFS(Potoki!AO:AO,Potoki!$F:$F,$F111,Potoki!$G:$G,IF($G111="","",$G111)))</f>
        <v>64507.986208517861</v>
      </c>
      <c r="AP111" s="30">
        <f ca="1">IF(AP$5="",0,SUMIFS(Potoki!AP:AP,Potoki!$F:$F,$F111,Potoki!$G:$G,IF($G111="","",$G111)))</f>
        <v>66443.225794773403</v>
      </c>
      <c r="AQ111" s="30">
        <f ca="1">IF(AQ$5="",0,SUMIFS(Potoki!AQ:AQ,Potoki!$F:$F,$F111,Potoki!$G:$G,IF($G111="","",$G111)))</f>
        <v>68436.522568616594</v>
      </c>
      <c r="AR111" s="30">
        <f ca="1">IF(AR$5="",0,SUMIFS(Potoki!AR:AR,Potoki!$F:$F,$F111,Potoki!$G:$G,IF($G111="","",$G111)))</f>
        <v>70489.618245675098</v>
      </c>
      <c r="AS111" s="30">
        <f ca="1">IF(AS$5="",0,SUMIFS(Potoki!AS:AS,Potoki!$F:$F,$F111,Potoki!$G:$G,IF($G111="","",$G111)))</f>
        <v>72604.306793045354</v>
      </c>
      <c r="AT111" s="30">
        <f ca="1">IF(AT$5="",0,SUMIFS(Potoki!AT:AT,Potoki!$F:$F,$F111,Potoki!$G:$G,IF($G111="","",$G111)))</f>
        <v>74782.435996836721</v>
      </c>
      <c r="AU111" s="30">
        <f ca="1">IF(AU$5="",0,SUMIFS(Potoki!AU:AU,Potoki!$F:$F,$F111,Potoki!$G:$G,IF($G111="","",$G111)))</f>
        <v>77025.909076741824</v>
      </c>
      <c r="AV111" s="30">
        <f ca="1">IF(AV$5="",0,SUMIFS(Potoki!AV:AV,Potoki!$F:$F,$F111,Potoki!$G:$G,IF($G111="","",$G111)))</f>
        <v>79336.686349044088</v>
      </c>
      <c r="AW111" s="30">
        <f ca="1">IF(AW$5="",0,SUMIFS(Potoki!AW:AW,Potoki!$F:$F,$F111,Potoki!$G:$G,IF($G111="","",$G111)))</f>
        <v>81716.786939515412</v>
      </c>
      <c r="AX111" s="30">
        <f ca="1">IF(AX$5="",0,SUMIFS(Potoki!AX:AX,Potoki!$F:$F,$F111,Potoki!$G:$G,IF($G111="","",$G111)))</f>
        <v>84168.290547700875</v>
      </c>
      <c r="AY111" s="30">
        <f ca="1">IF(AY$5="",0,SUMIFS(Potoki!AY:AY,Potoki!$F:$F,$F111,Potoki!$G:$G,IF($G111="","",$G111)))</f>
        <v>86693.339264131908</v>
      </c>
      <c r="AZ111" s="30">
        <f ca="1">IF(AZ$5="",0,SUMIFS(Potoki!AZ:AZ,Potoki!$F:$F,$F111,Potoki!$G:$G,IF($G111="","",$G111)))</f>
        <v>89294.139442055864</v>
      </c>
      <c r="BA111" s="30">
        <f ca="1">IF(BA$5="",0,SUMIFS(Potoki!BA:BA,Potoki!$F:$F,$F111,Potoki!$G:$G,IF($G111="","",$G111)))</f>
        <v>91972.963625317541</v>
      </c>
      <c r="BB111" s="30">
        <f ca="1">IF(BB$5="",0,SUMIFS(Potoki!BB:BB,Potoki!$F:$F,$F111,Potoki!$G:$G,IF($G111="","",$G111)))</f>
        <v>94732.152534077075</v>
      </c>
      <c r="BC111" s="30">
        <f ca="1">IF(BC$5="",0,SUMIFS(Potoki!BC:BC,Potoki!$F:$F,$F111,Potoki!$G:$G,IF($G111="","",$G111)))</f>
        <v>97574.117110099396</v>
      </c>
      <c r="BD111" s="30">
        <f ca="1">IF(BD$5="",0,SUMIFS(Potoki!BD:BD,Potoki!$F:$F,$F111,Potoki!$G:$G,IF($G111="","",$G111)))</f>
        <v>100501.34062340239</v>
      </c>
      <c r="BE111" s="30">
        <f ca="1">IF(BE$5="",0,SUMIFS(Potoki!BE:BE,Potoki!$F:$F,$F111,Potoki!$G:$G,IF($G111="","",$G111)))</f>
        <v>103516.38084210444</v>
      </c>
      <c r="BF111" s="30">
        <f ca="1">IF(BF$5="",0,SUMIFS(Potoki!BF:BF,Potoki!$F:$F,$F111,Potoki!$G:$G,IF($G111="","",$G111)))</f>
        <v>106621.87226736758</v>
      </c>
      <c r="BG111" s="30">
        <f ca="1">IF(BG$5="",0,SUMIFS(Potoki!BG:BG,Potoki!$F:$F,$F111,Potoki!$G:$G,IF($G111="","",$G111)))</f>
        <v>109820.52843538861</v>
      </c>
      <c r="BH111" s="30">
        <f ca="1">IF(BH$5="",0,SUMIFS(Potoki!BH:BH,Potoki!$F:$F,$F111,Potoki!$G:$G,IF($G111="","",$G111)))</f>
        <v>113115.14428845026</v>
      </c>
      <c r="BI111" s="30">
        <f ca="1">IF(BI$5="",0,SUMIFS(Potoki!BI:BI,Potoki!$F:$F,$F111,Potoki!$G:$G,IF($G111="","",$G111)))</f>
        <v>116508.59861710377</v>
      </c>
      <c r="BJ111" s="30">
        <f ca="1">IF(BJ$5="",0,SUMIFS(Potoki!BJ:BJ,Potoki!$F:$F,$F111,Potoki!$G:$G,IF($G111="","",$G111)))</f>
        <v>120003.8565756169</v>
      </c>
      <c r="BK111" s="30">
        <f ca="1">IF(BK$5="",0,SUMIFS(Potoki!BK:BK,Potoki!$F:$F,$F111,Potoki!$G:$G,IF($G111="","",$G111)))</f>
        <v>123603.97227288541</v>
      </c>
      <c r="BL111" s="30">
        <f ca="1">IF(BL$5="",0,SUMIFS(Potoki!BL:BL,Potoki!$F:$F,$F111,Potoki!$G:$G,IF($G111="","",$G111)))</f>
        <v>127312.09144107197</v>
      </c>
      <c r="BM111" s="30">
        <f ca="1">IF(BM$5="",0,SUMIFS(Potoki!BM:BM,Potoki!$F:$F,$F111,Potoki!$G:$G,IF($G111="","",$G111)))</f>
        <v>131131.45418430414</v>
      </c>
      <c r="BN111" s="30">
        <f ca="1">IF(BN$5="",0,SUMIFS(Potoki!BN:BN,Potoki!$F:$F,$F111,Potoki!$G:$G,IF($G111="","",$G111)))</f>
        <v>135065.39780983326</v>
      </c>
      <c r="BO111" s="30">
        <f ca="1">IF(BO$5="",0,SUMIFS(Potoki!BO:BO,Potoki!$F:$F,$F111,Potoki!$G:$G,IF($G111="","",$G111)))</f>
        <v>139117.35974412828</v>
      </c>
      <c r="BP111" s="30">
        <f ca="1">IF(BP$5="",0,SUMIFS(Potoki!BP:BP,Potoki!$F:$F,$F111,Potoki!$G:$G,IF($G111="","",$G111)))</f>
        <v>143290.88053645211</v>
      </c>
      <c r="BQ111" s="30">
        <f ca="1">IF(BQ$5="",0,SUMIFS(Potoki!BQ:BQ,Potoki!$F:$F,$F111,Potoki!$G:$G,IF($G111="","",$G111)))</f>
        <v>147589.6069525457</v>
      </c>
      <c r="BR111" s="30">
        <f ca="1">IF(BR$5="",0,SUMIFS(Potoki!BR:BR,Potoki!$F:$F,$F111,Potoki!$G:$G,IF($G111="","",$G111)))</f>
        <v>152017.29516112205</v>
      </c>
      <c r="BS111" s="30">
        <f ca="1">IF(BS$5="",0,SUMIFS(Potoki!BS:BS,Potoki!$F:$F,$F111,Potoki!$G:$G,IF($G111="","",$G111)))</f>
        <v>156577.81401595572</v>
      </c>
      <c r="BT111" s="30">
        <f ca="1">IF(BT$5="",0,SUMIFS(Potoki!BT:BT,Potoki!$F:$F,$F111,Potoki!$G:$G,IF($G111="","",$G111)))</f>
        <v>161275.14843643439</v>
      </c>
      <c r="BU111" s="30">
        <f ca="1">IF(BU$5="",0,SUMIFS(Potoki!BU:BU,Potoki!$F:$F,$F111,Potoki!$G:$G,IF($G111="","",$G111)))</f>
        <v>166113.40288952744</v>
      </c>
      <c r="BV111" s="30">
        <f>IF(BV$5="",0,SUMIFS(Potoki!BV:BV,Potoki!$F:$F,$F111,Potoki!$G:$G,IF($G111="","",$G111)))</f>
        <v>0</v>
      </c>
      <c r="BW111" s="30">
        <f>IF(BW$5="",0,SUMIFS(Potoki!BW:BW,Potoki!$F:$F,$F111,Potoki!$G:$G,IF($G111="","",$G111)))</f>
        <v>0</v>
      </c>
      <c r="BX111" s="30">
        <f>IF(BX$5="",0,SUMIFS(Potoki!BX:BX,Potoki!$F:$F,$F111,Potoki!$G:$G,IF($G111="","",$G111)))</f>
        <v>0</v>
      </c>
      <c r="BY111" s="30">
        <f>IF(BY$5="",0,SUMIFS(Potoki!BY:BY,Potoki!$F:$F,$F111,Potoki!$G:$G,IF($G111="","",$G111)))</f>
        <v>0</v>
      </c>
      <c r="BZ111" s="30">
        <f>IF(BZ$5="",0,SUMIFS(Potoki!BZ:BZ,Potoki!$F:$F,$F111,Potoki!$G:$G,IF($G111="","",$G111)))</f>
        <v>0</v>
      </c>
      <c r="CA111" s="30">
        <f>IF(CA$5="",0,SUMIFS(Potoki!CA:CA,Potoki!$F:$F,$F111,Potoki!$G:$G,IF($G111="","",$G111)))</f>
        <v>0</v>
      </c>
      <c r="CB111" s="30">
        <f>IF(CB$5="",0,SUMIFS(Potoki!CB:CB,Potoki!$F:$F,$F111,Potoki!$G:$G,IF($G111="","",$G111)))</f>
        <v>0</v>
      </c>
      <c r="CC111" s="30">
        <f>IF(CC$5="",0,SUMIFS(Potoki!CC:CC,Potoki!$F:$F,$F111,Potoki!$G:$G,IF($G111="","",$G111)))</f>
        <v>0</v>
      </c>
      <c r="CD111" s="30">
        <f>IF(CD$5="",0,SUMIFS(Potoki!CD:CD,Potoki!$F:$F,$F111,Potoki!$G:$G,IF($G111="","",$G111)))</f>
        <v>0</v>
      </c>
      <c r="CE111" s="30">
        <f>IF(CE$5="",0,SUMIFS(Potoki!CE:CE,Potoki!$F:$F,$F111,Potoki!$G:$G,IF($G111="","",$G111)))</f>
        <v>0</v>
      </c>
      <c r="CF111" s="30">
        <f>IF(CF$5="",0,SUMIFS(Potoki!CF:CF,Potoki!$F:$F,$F111,Potoki!$G:$G,IF($G111="","",$G111)))</f>
        <v>0</v>
      </c>
      <c r="CG111" s="30">
        <f>IF(CG$5="",0,SUMIFS(Potoki!CG:CG,Potoki!$F:$F,$F111,Potoki!$G:$G,IF($G111="","",$G111)))</f>
        <v>0</v>
      </c>
      <c r="CH111" s="30">
        <f>IF(CH$5="",0,SUMIFS(Potoki!CH:CH,Potoki!$F:$F,$F111,Potoki!$G:$G,IF($G111="","",$G111)))</f>
        <v>0</v>
      </c>
      <c r="CI111" s="30">
        <f>IF(CI$5="",0,SUMIFS(Potoki!CI:CI,Potoki!$F:$F,$F111,Potoki!$G:$G,IF($G111="","",$G111)))</f>
        <v>0</v>
      </c>
      <c r="CJ111" s="30">
        <f>IF(CJ$5="",0,SUMIFS(Potoki!CJ:CJ,Potoki!$F:$F,$F111,Potoki!$G:$G,IF($G111="","",$G111)))</f>
        <v>0</v>
      </c>
      <c r="CK111" s="30">
        <f>IF(CK$5="",0,SUMIFS(Potoki!CK:CK,Potoki!$F:$F,$F111,Potoki!$G:$G,IF($G111="","",$G111)))</f>
        <v>0</v>
      </c>
      <c r="CL111" s="30">
        <f>IF(CL$5="",0,SUMIFS(Potoki!CL:CL,Potoki!$F:$F,$F111,Potoki!$G:$G,IF($G111="","",$G111)))</f>
        <v>0</v>
      </c>
      <c r="CM111" s="30">
        <f>IF(CM$5="",0,SUMIFS(Potoki!CM:CM,Potoki!$F:$F,$F111,Potoki!$G:$G,IF($G111="","",$G111)))</f>
        <v>0</v>
      </c>
      <c r="CN111" s="30">
        <f>IF(CN$5="",0,SUMIFS(Potoki!CN:CN,Potoki!$F:$F,$F111,Potoki!$G:$G,IF($G111="","",$G111)))</f>
        <v>0</v>
      </c>
      <c r="CO111" s="30">
        <f>IF(CO$5="",0,SUMIFS(Potoki!CO:CO,Potoki!$F:$F,$F111,Potoki!$G:$G,IF($G111="","",$G111)))</f>
        <v>0</v>
      </c>
      <c r="CP111" s="30">
        <f>IF(CP$5="",0,SUMIFS(Potoki!CP:CP,Potoki!$F:$F,$F111,Potoki!$G:$G,IF($G111="","",$G111)))</f>
        <v>0</v>
      </c>
      <c r="CQ111" s="30">
        <f>IF(CQ$5="",0,SUMIFS(Potoki!CQ:CQ,Potoki!$F:$F,$F111,Potoki!$G:$G,IF($G111="","",$G111)))</f>
        <v>0</v>
      </c>
      <c r="CR111" s="30">
        <f>IF(CR$5="",0,SUMIFS(Potoki!CR:CR,Potoki!$F:$F,$F111,Potoki!$G:$G,IF($G111="","",$G111)))</f>
        <v>0</v>
      </c>
      <c r="CS111" s="30">
        <f>IF(CS$5="",0,SUMIFS(Potoki!CS:CS,Potoki!$F:$F,$F111,Potoki!$G:$G,IF($G111="","",$G111)))</f>
        <v>0</v>
      </c>
      <c r="CT111" s="30">
        <f>IF(CT$5="",0,SUMIFS(Potoki!CT:CT,Potoki!$F:$F,$F111,Potoki!$G:$G,IF($G111="","",$G111)))</f>
        <v>0</v>
      </c>
    </row>
    <row r="112" spans="1:98" s="27" customFormat="1" ht="12" x14ac:dyDescent="0.25">
      <c r="A112" s="26">
        <f>ROW()</f>
        <v>112</v>
      </c>
      <c r="E112" s="24"/>
      <c r="F112" s="68" t="str">
        <f t="shared" si="313"/>
        <v>Поступление ГП на склад ГП</v>
      </c>
      <c r="G112" s="27" t="str">
        <f>BP!$F$23</f>
        <v>Материал</v>
      </c>
      <c r="M112" s="27" t="str">
        <f>Lists!$R$8</f>
        <v>руб.</v>
      </c>
      <c r="P112" s="30"/>
      <c r="R112" s="24"/>
      <c r="S112" s="30"/>
      <c r="V112" s="87"/>
      <c r="W112" s="29">
        <f ca="1">SUM(INDIRECT(ADDRESS(ROW(),SUMIFS($1:$1,$5:$5,1))):INDIRECT(ADDRESS(ROW(),SUMIFS($1:$1,$5:$5,MAX($5:$5)))))</f>
        <v>4787097.9712971775</v>
      </c>
      <c r="Z112" s="30">
        <f ca="1">IF(Z$5="",0,SUMIFS(Potoki!Z:Z,Potoki!$F:$F,$F112,Potoki!$G:$G,IF($G112="","",$G112)))</f>
        <v>0</v>
      </c>
      <c r="AA112" s="30">
        <f ca="1">IF(AA$5="",0,SUMIFS(Potoki!AA:AA,Potoki!$F:$F,$F112,Potoki!$G:$G,IF($G112="","",$G112)))</f>
        <v>0</v>
      </c>
      <c r="AB112" s="30">
        <f ca="1">IF(AB$5="",0,SUMIFS(Potoki!AB:AB,Potoki!$F:$F,$F112,Potoki!$G:$G,IF($G112="","",$G112)))</f>
        <v>0</v>
      </c>
      <c r="AC112" s="30">
        <f ca="1">IF(AC$5="",0,SUMIFS(Potoki!AC:AC,Potoki!$F:$F,$F112,Potoki!$G:$G,IF($G112="","",$G112)))</f>
        <v>0</v>
      </c>
      <c r="AD112" s="30">
        <f ca="1">IF(AD$5="",0,SUMIFS(Potoki!AD:AD,Potoki!$F:$F,$F112,Potoki!$G:$G,IF($G112="","",$G112)))</f>
        <v>0</v>
      </c>
      <c r="AE112" s="30">
        <f ca="1">IF(AE$5="",0,SUMIFS(Potoki!AE:AE,Potoki!$F:$F,$F112,Potoki!$G:$G,IF($G112="","",$G112)))</f>
        <v>56000</v>
      </c>
      <c r="AF112" s="30">
        <f ca="1">IF(AF$5="",0,SUMIFS(Potoki!AF:AF,Potoki!$F:$F,$F112,Potoki!$G:$G,IF($G112="","",$G112)))</f>
        <v>57680</v>
      </c>
      <c r="AG112" s="30">
        <f ca="1">IF(AG$5="",0,SUMIFS(Potoki!AG:AG,Potoki!$F:$F,$F112,Potoki!$G:$G,IF($G112="","",$G112)))</f>
        <v>59410.400000000009</v>
      </c>
      <c r="AH112" s="30">
        <f ca="1">IF(AH$5="",0,SUMIFS(Potoki!AH:AH,Potoki!$F:$F,$F112,Potoki!$G:$G,IF($G112="","",$G112)))</f>
        <v>61192.712000000007</v>
      </c>
      <c r="AI112" s="30">
        <f ca="1">IF(AI$5="",0,SUMIFS(Potoki!AI:AI,Potoki!$F:$F,$F112,Potoki!$G:$G,IF($G112="","",$G112)))</f>
        <v>63028.49336</v>
      </c>
      <c r="AJ112" s="30">
        <f ca="1">IF(AJ$5="",0,SUMIFS(Potoki!AJ:AJ,Potoki!$F:$F,$F112,Potoki!$G:$G,IF($G112="","",$G112)))</f>
        <v>64919.348160800007</v>
      </c>
      <c r="AK112" s="30">
        <f ca="1">IF(AK$5="",0,SUMIFS(Potoki!AK:AK,Potoki!$F:$F,$F112,Potoki!$G:$G,IF($G112="","",$G112)))</f>
        <v>66866.928605624009</v>
      </c>
      <c r="AL112" s="30">
        <f ca="1">IF(AL$5="",0,SUMIFS(Potoki!AL:AL,Potoki!$F:$F,$F112,Potoki!$G:$G,IF($G112="","",$G112)))</f>
        <v>68872.936463792736</v>
      </c>
      <c r="AM112" s="30">
        <f ca="1">IF(AM$5="",0,SUMIFS(Potoki!AM:AM,Potoki!$F:$F,$F112,Potoki!$G:$G,IF($G112="","",$G112)))</f>
        <v>70939.124557706513</v>
      </c>
      <c r="AN112" s="30">
        <f ca="1">IF(AN$5="",0,SUMIFS(Potoki!AN:AN,Potoki!$F:$F,$F112,Potoki!$G:$G,IF($G112="","",$G112)))</f>
        <v>73067.2982944377</v>
      </c>
      <c r="AO112" s="30">
        <f ca="1">IF(AO$5="",0,SUMIFS(Potoki!AO:AO,Potoki!$F:$F,$F112,Potoki!$G:$G,IF($G112="","",$G112)))</f>
        <v>75259.317243270838</v>
      </c>
      <c r="AP112" s="30">
        <f ca="1">IF(AP$5="",0,SUMIFS(Potoki!AP:AP,Potoki!$F:$F,$F112,Potoki!$G:$G,IF($G112="","",$G112)))</f>
        <v>77517.096760568966</v>
      </c>
      <c r="AQ112" s="30">
        <f ca="1">IF(AQ$5="",0,SUMIFS(Potoki!AQ:AQ,Potoki!$F:$F,$F112,Potoki!$G:$G,IF($G112="","",$G112)))</f>
        <v>79842.609663386029</v>
      </c>
      <c r="AR112" s="30">
        <f ca="1">IF(AR$5="",0,SUMIFS(Potoki!AR:AR,Potoki!$F:$F,$F112,Potoki!$G:$G,IF($G112="","",$G112)))</f>
        <v>82237.887953287616</v>
      </c>
      <c r="AS112" s="30">
        <f ca="1">IF(AS$5="",0,SUMIFS(Potoki!AS:AS,Potoki!$F:$F,$F112,Potoki!$G:$G,IF($G112="","",$G112)))</f>
        <v>84705.024591886249</v>
      </c>
      <c r="AT112" s="30">
        <f ca="1">IF(AT$5="",0,SUMIFS(Potoki!AT:AT,Potoki!$F:$F,$F112,Potoki!$G:$G,IF($G112="","",$G112)))</f>
        <v>87246.175329642851</v>
      </c>
      <c r="AU112" s="30">
        <f ca="1">IF(AU$5="",0,SUMIFS(Potoki!AU:AU,Potoki!$F:$F,$F112,Potoki!$G:$G,IF($G112="","",$G112)))</f>
        <v>89863.560589532135</v>
      </c>
      <c r="AV112" s="30">
        <f ca="1">IF(AV$5="",0,SUMIFS(Potoki!AV:AV,Potoki!$F:$F,$F112,Potoki!$G:$G,IF($G112="","",$G112)))</f>
        <v>92559.467407218093</v>
      </c>
      <c r="AW112" s="30">
        <f ca="1">IF(AW$5="",0,SUMIFS(Potoki!AW:AW,Potoki!$F:$F,$F112,Potoki!$G:$G,IF($G112="","",$G112)))</f>
        <v>95336.251429434647</v>
      </c>
      <c r="AX112" s="30">
        <f ca="1">IF(AX$5="",0,SUMIFS(Potoki!AX:AX,Potoki!$F:$F,$F112,Potoki!$G:$G,IF($G112="","",$G112)))</f>
        <v>98196.338972317695</v>
      </c>
      <c r="AY112" s="30">
        <f ca="1">IF(AY$5="",0,SUMIFS(Potoki!AY:AY,Potoki!$F:$F,$F112,Potoki!$G:$G,IF($G112="","",$G112)))</f>
        <v>101142.22914148722</v>
      </c>
      <c r="AZ112" s="30">
        <f ca="1">IF(AZ$5="",0,SUMIFS(Potoki!AZ:AZ,Potoki!$F:$F,$F112,Potoki!$G:$G,IF($G112="","",$G112)))</f>
        <v>104176.49601573184</v>
      </c>
      <c r="BA112" s="30">
        <f ca="1">IF(BA$5="",0,SUMIFS(Potoki!BA:BA,Potoki!$F:$F,$F112,Potoki!$G:$G,IF($G112="","",$G112)))</f>
        <v>107301.79089620381</v>
      </c>
      <c r="BB112" s="30">
        <f ca="1">IF(BB$5="",0,SUMIFS(Potoki!BB:BB,Potoki!$F:$F,$F112,Potoki!$G:$G,IF($G112="","",$G112)))</f>
        <v>110520.84462308991</v>
      </c>
      <c r="BC112" s="30">
        <f ca="1">IF(BC$5="",0,SUMIFS(Potoki!BC:BC,Potoki!$F:$F,$F112,Potoki!$G:$G,IF($G112="","",$G112)))</f>
        <v>113836.46996178263</v>
      </c>
      <c r="BD112" s="30">
        <f ca="1">IF(BD$5="",0,SUMIFS(Potoki!BD:BD,Potoki!$F:$F,$F112,Potoki!$G:$G,IF($G112="","",$G112)))</f>
        <v>117251.56406063611</v>
      </c>
      <c r="BE112" s="30">
        <f ca="1">IF(BE$5="",0,SUMIFS(Potoki!BE:BE,Potoki!$F:$F,$F112,Potoki!$G:$G,IF($G112="","",$G112)))</f>
        <v>120769.11098245518</v>
      </c>
      <c r="BF112" s="30">
        <f ca="1">IF(BF$5="",0,SUMIFS(Potoki!BF:BF,Potoki!$F:$F,$F112,Potoki!$G:$G,IF($G112="","",$G112)))</f>
        <v>124392.18431192884</v>
      </c>
      <c r="BG112" s="30">
        <f ca="1">IF(BG$5="",0,SUMIFS(Potoki!BG:BG,Potoki!$F:$F,$F112,Potoki!$G:$G,IF($G112="","",$G112)))</f>
        <v>128123.94984128671</v>
      </c>
      <c r="BH112" s="30">
        <f ca="1">IF(BH$5="",0,SUMIFS(Potoki!BH:BH,Potoki!$F:$F,$F112,Potoki!$G:$G,IF($G112="","",$G112)))</f>
        <v>131967.6683365253</v>
      </c>
      <c r="BI112" s="30">
        <f ca="1">IF(BI$5="",0,SUMIFS(Potoki!BI:BI,Potoki!$F:$F,$F112,Potoki!$G:$G,IF($G112="","",$G112)))</f>
        <v>135926.69838662108</v>
      </c>
      <c r="BJ112" s="30">
        <f ca="1">IF(BJ$5="",0,SUMIFS(Potoki!BJ:BJ,Potoki!$F:$F,$F112,Potoki!$G:$G,IF($G112="","",$G112)))</f>
        <v>140004.4993382197</v>
      </c>
      <c r="BK112" s="30">
        <f ca="1">IF(BK$5="",0,SUMIFS(Potoki!BK:BK,Potoki!$F:$F,$F112,Potoki!$G:$G,IF($G112="","",$G112)))</f>
        <v>144204.6343183663</v>
      </c>
      <c r="BL112" s="30">
        <f ca="1">IF(BL$5="",0,SUMIFS(Potoki!BL:BL,Potoki!$F:$F,$F112,Potoki!$G:$G,IF($G112="","",$G112)))</f>
        <v>148530.7733479173</v>
      </c>
      <c r="BM112" s="30">
        <f ca="1">IF(BM$5="",0,SUMIFS(Potoki!BM:BM,Potoki!$F:$F,$F112,Potoki!$G:$G,IF($G112="","",$G112)))</f>
        <v>152986.69654835481</v>
      </c>
      <c r="BN112" s="30">
        <f ca="1">IF(BN$5="",0,SUMIFS(Potoki!BN:BN,Potoki!$F:$F,$F112,Potoki!$G:$G,IF($G112="","",$G112)))</f>
        <v>157576.29744480547</v>
      </c>
      <c r="BO112" s="30">
        <f ca="1">IF(BO$5="",0,SUMIFS(Potoki!BO:BO,Potoki!$F:$F,$F112,Potoki!$G:$G,IF($G112="","",$G112)))</f>
        <v>162303.58636814967</v>
      </c>
      <c r="BP112" s="30">
        <f ca="1">IF(BP$5="",0,SUMIFS(Potoki!BP:BP,Potoki!$F:$F,$F112,Potoki!$G:$G,IF($G112="","",$G112)))</f>
        <v>167172.69395919415</v>
      </c>
      <c r="BQ112" s="30">
        <f ca="1">IF(BQ$5="",0,SUMIFS(Potoki!BQ:BQ,Potoki!$F:$F,$F112,Potoki!$G:$G,IF($G112="","",$G112)))</f>
        <v>172187.87477796996</v>
      </c>
      <c r="BR112" s="30">
        <f ca="1">IF(BR$5="",0,SUMIFS(Potoki!BR:BR,Potoki!$F:$F,$F112,Potoki!$G:$G,IF($G112="","",$G112)))</f>
        <v>177353.51102130907</v>
      </c>
      <c r="BS112" s="30">
        <f ca="1">IF(BS$5="",0,SUMIFS(Potoki!BS:BS,Potoki!$F:$F,$F112,Potoki!$G:$G,IF($G112="","",$G112)))</f>
        <v>182674.11635194835</v>
      </c>
      <c r="BT112" s="30">
        <f ca="1">IF(BT$5="",0,SUMIFS(Potoki!BT:BT,Potoki!$F:$F,$F112,Potoki!$G:$G,IF($G112="","",$G112)))</f>
        <v>188154.3398425068</v>
      </c>
      <c r="BU112" s="30">
        <f ca="1">IF(BU$5="",0,SUMIFS(Potoki!BU:BU,Potoki!$F:$F,$F112,Potoki!$G:$G,IF($G112="","",$G112)))</f>
        <v>193798.97003778201</v>
      </c>
      <c r="BV112" s="30">
        <f>IF(BV$5="",0,SUMIFS(Potoki!BV:BV,Potoki!$F:$F,$F112,Potoki!$G:$G,IF($G112="","",$G112)))</f>
        <v>0</v>
      </c>
      <c r="BW112" s="30">
        <f>IF(BW$5="",0,SUMIFS(Potoki!BW:BW,Potoki!$F:$F,$F112,Potoki!$G:$G,IF($G112="","",$G112)))</f>
        <v>0</v>
      </c>
      <c r="BX112" s="30">
        <f>IF(BX$5="",0,SUMIFS(Potoki!BX:BX,Potoki!$F:$F,$F112,Potoki!$G:$G,IF($G112="","",$G112)))</f>
        <v>0</v>
      </c>
      <c r="BY112" s="30">
        <f>IF(BY$5="",0,SUMIFS(Potoki!BY:BY,Potoki!$F:$F,$F112,Potoki!$G:$G,IF($G112="","",$G112)))</f>
        <v>0</v>
      </c>
      <c r="BZ112" s="30">
        <f>IF(BZ$5="",0,SUMIFS(Potoki!BZ:BZ,Potoki!$F:$F,$F112,Potoki!$G:$G,IF($G112="","",$G112)))</f>
        <v>0</v>
      </c>
      <c r="CA112" s="30">
        <f>IF(CA$5="",0,SUMIFS(Potoki!CA:CA,Potoki!$F:$F,$F112,Potoki!$G:$G,IF($G112="","",$G112)))</f>
        <v>0</v>
      </c>
      <c r="CB112" s="30">
        <f>IF(CB$5="",0,SUMIFS(Potoki!CB:CB,Potoki!$F:$F,$F112,Potoki!$G:$G,IF($G112="","",$G112)))</f>
        <v>0</v>
      </c>
      <c r="CC112" s="30">
        <f>IF(CC$5="",0,SUMIFS(Potoki!CC:CC,Potoki!$F:$F,$F112,Potoki!$G:$G,IF($G112="","",$G112)))</f>
        <v>0</v>
      </c>
      <c r="CD112" s="30">
        <f>IF(CD$5="",0,SUMIFS(Potoki!CD:CD,Potoki!$F:$F,$F112,Potoki!$G:$G,IF($G112="","",$G112)))</f>
        <v>0</v>
      </c>
      <c r="CE112" s="30">
        <f>IF(CE$5="",0,SUMIFS(Potoki!CE:CE,Potoki!$F:$F,$F112,Potoki!$G:$G,IF($G112="","",$G112)))</f>
        <v>0</v>
      </c>
      <c r="CF112" s="30">
        <f>IF(CF$5="",0,SUMIFS(Potoki!CF:CF,Potoki!$F:$F,$F112,Potoki!$G:$G,IF($G112="","",$G112)))</f>
        <v>0</v>
      </c>
      <c r="CG112" s="30">
        <f>IF(CG$5="",0,SUMIFS(Potoki!CG:CG,Potoki!$F:$F,$F112,Potoki!$G:$G,IF($G112="","",$G112)))</f>
        <v>0</v>
      </c>
      <c r="CH112" s="30">
        <f>IF(CH$5="",0,SUMIFS(Potoki!CH:CH,Potoki!$F:$F,$F112,Potoki!$G:$G,IF($G112="","",$G112)))</f>
        <v>0</v>
      </c>
      <c r="CI112" s="30">
        <f>IF(CI$5="",0,SUMIFS(Potoki!CI:CI,Potoki!$F:$F,$F112,Potoki!$G:$G,IF($G112="","",$G112)))</f>
        <v>0</v>
      </c>
      <c r="CJ112" s="30">
        <f>IF(CJ$5="",0,SUMIFS(Potoki!CJ:CJ,Potoki!$F:$F,$F112,Potoki!$G:$G,IF($G112="","",$G112)))</f>
        <v>0</v>
      </c>
      <c r="CK112" s="30">
        <f>IF(CK$5="",0,SUMIFS(Potoki!CK:CK,Potoki!$F:$F,$F112,Potoki!$G:$G,IF($G112="","",$G112)))</f>
        <v>0</v>
      </c>
      <c r="CL112" s="30">
        <f>IF(CL$5="",0,SUMIFS(Potoki!CL:CL,Potoki!$F:$F,$F112,Potoki!$G:$G,IF($G112="","",$G112)))</f>
        <v>0</v>
      </c>
      <c r="CM112" s="30">
        <f>IF(CM$5="",0,SUMIFS(Potoki!CM:CM,Potoki!$F:$F,$F112,Potoki!$G:$G,IF($G112="","",$G112)))</f>
        <v>0</v>
      </c>
      <c r="CN112" s="30">
        <f>IF(CN$5="",0,SUMIFS(Potoki!CN:CN,Potoki!$F:$F,$F112,Potoki!$G:$G,IF($G112="","",$G112)))</f>
        <v>0</v>
      </c>
      <c r="CO112" s="30">
        <f>IF(CO$5="",0,SUMIFS(Potoki!CO:CO,Potoki!$F:$F,$F112,Potoki!$G:$G,IF($G112="","",$G112)))</f>
        <v>0</v>
      </c>
      <c r="CP112" s="30">
        <f>IF(CP$5="",0,SUMIFS(Potoki!CP:CP,Potoki!$F:$F,$F112,Potoki!$G:$G,IF($G112="","",$G112)))</f>
        <v>0</v>
      </c>
      <c r="CQ112" s="30">
        <f>IF(CQ$5="",0,SUMIFS(Potoki!CQ:CQ,Potoki!$F:$F,$F112,Potoki!$G:$G,IF($G112="","",$G112)))</f>
        <v>0</v>
      </c>
      <c r="CR112" s="30">
        <f>IF(CR$5="",0,SUMIFS(Potoki!CR:CR,Potoki!$F:$F,$F112,Potoki!$G:$G,IF($G112="","",$G112)))</f>
        <v>0</v>
      </c>
      <c r="CS112" s="30">
        <f>IF(CS$5="",0,SUMIFS(Potoki!CS:CS,Potoki!$F:$F,$F112,Potoki!$G:$G,IF($G112="","",$G112)))</f>
        <v>0</v>
      </c>
      <c r="CT112" s="30">
        <f>IF(CT$5="",0,SUMIFS(Potoki!CT:CT,Potoki!$F:$F,$F112,Potoki!$G:$G,IF($G112="","",$G112)))</f>
        <v>0</v>
      </c>
    </row>
    <row r="113" spans="1:99" s="27" customFormat="1" ht="12" x14ac:dyDescent="0.25">
      <c r="A113" s="26">
        <f>ROW()</f>
        <v>113</v>
      </c>
      <c r="E113" s="24"/>
      <c r="F113" s="68" t="str">
        <f t="shared" si="313"/>
        <v>Поступление ГП на склад ГП</v>
      </c>
      <c r="G113" s="27" t="str">
        <f>BP!$F$24</f>
        <v>Вн.пр-во</v>
      </c>
      <c r="M113" s="27" t="str">
        <f>Lists!$R$8</f>
        <v>руб.</v>
      </c>
      <c r="P113" s="30"/>
      <c r="R113" s="24"/>
      <c r="S113" s="30"/>
      <c r="V113" s="87"/>
      <c r="W113" s="29">
        <f ca="1">SUM(INDIRECT(ADDRESS(ROW(),SUMIFS($1:$1,$5:$5,1))):INDIRECT(ADDRESS(ROW(),SUMIFS($1:$1,$5:$5,MAX($5:$5)))))</f>
        <v>102580670.81351095</v>
      </c>
      <c r="Z113" s="30">
        <f ca="1">IF(Z$5="",0,SUMIFS(Potoki!Z:Z,Potoki!$F:$F,$F113,Potoki!$G:$G,IF($G113="","",$G113)))</f>
        <v>0</v>
      </c>
      <c r="AA113" s="30">
        <f ca="1">IF(AA$5="",0,SUMIFS(Potoki!AA:AA,Potoki!$F:$F,$F113,Potoki!$G:$G,IF($G113="","",$G113)))</f>
        <v>0</v>
      </c>
      <c r="AB113" s="30">
        <f ca="1">IF(AB$5="",0,SUMIFS(Potoki!AB:AB,Potoki!$F:$F,$F113,Potoki!$G:$G,IF($G113="","",$G113)))</f>
        <v>0</v>
      </c>
      <c r="AC113" s="30">
        <f ca="1">IF(AC$5="",0,SUMIFS(Potoki!AC:AC,Potoki!$F:$F,$F113,Potoki!$G:$G,IF($G113="","",$G113)))</f>
        <v>0</v>
      </c>
      <c r="AD113" s="30">
        <f ca="1">IF(AD$5="",0,SUMIFS(Potoki!AD:AD,Potoki!$F:$F,$F113,Potoki!$G:$G,IF($G113="","",$G113)))</f>
        <v>0</v>
      </c>
      <c r="AE113" s="30">
        <f ca="1">IF(AE$5="",0,SUMIFS(Potoki!AE:AE,Potoki!$F:$F,$F113,Potoki!$G:$G,IF($G113="","",$G113)))</f>
        <v>1200000</v>
      </c>
      <c r="AF113" s="30">
        <f ca="1">IF(AF$5="",0,SUMIFS(Potoki!AF:AF,Potoki!$F:$F,$F113,Potoki!$G:$G,IF($G113="","",$G113)))</f>
        <v>1236000</v>
      </c>
      <c r="AG113" s="30">
        <f ca="1">IF(AG$5="",0,SUMIFS(Potoki!AG:AG,Potoki!$F:$F,$F113,Potoki!$G:$G,IF($G113="","",$G113)))</f>
        <v>1273080</v>
      </c>
      <c r="AH113" s="30">
        <f ca="1">IF(AH$5="",0,SUMIFS(Potoki!AH:AH,Potoki!$F:$F,$F113,Potoki!$G:$G,IF($G113="","",$G113)))</f>
        <v>1311272.4000000001</v>
      </c>
      <c r="AI113" s="30">
        <f ca="1">IF(AI$5="",0,SUMIFS(Potoki!AI:AI,Potoki!$F:$F,$F113,Potoki!$G:$G,IF($G113="","",$G113)))</f>
        <v>1350610.5720000002</v>
      </c>
      <c r="AJ113" s="30">
        <f ca="1">IF(AJ$5="",0,SUMIFS(Potoki!AJ:AJ,Potoki!$F:$F,$F113,Potoki!$G:$G,IF($G113="","",$G113)))</f>
        <v>1391128.8891600003</v>
      </c>
      <c r="AK113" s="30">
        <f ca="1">IF(AK$5="",0,SUMIFS(Potoki!AK:AK,Potoki!$F:$F,$F113,Potoki!$G:$G,IF($G113="","",$G113)))</f>
        <v>1432862.7558348002</v>
      </c>
      <c r="AL113" s="30">
        <f ca="1">IF(AL$5="",0,SUMIFS(Potoki!AL:AL,Potoki!$F:$F,$F113,Potoki!$G:$G,IF($G113="","",$G113)))</f>
        <v>1475848.6385098442</v>
      </c>
      <c r="AM113" s="30">
        <f ca="1">IF(AM$5="",0,SUMIFS(Potoki!AM:AM,Potoki!$F:$F,$F113,Potoki!$G:$G,IF($G113="","",$G113)))</f>
        <v>1520124.0976651395</v>
      </c>
      <c r="AN113" s="30">
        <f ca="1">IF(AN$5="",0,SUMIFS(Potoki!AN:AN,Potoki!$F:$F,$F113,Potoki!$G:$G,IF($G113="","",$G113)))</f>
        <v>1565727.8205950938</v>
      </c>
      <c r="AO113" s="30">
        <f ca="1">IF(AO$5="",0,SUMIFS(Potoki!AO:AO,Potoki!$F:$F,$F113,Potoki!$G:$G,IF($G113="","",$G113)))</f>
        <v>1612699.6552129465</v>
      </c>
      <c r="AP113" s="30">
        <f ca="1">IF(AP$5="",0,SUMIFS(Potoki!AP:AP,Potoki!$F:$F,$F113,Potoki!$G:$G,IF($G113="","",$G113)))</f>
        <v>1661080.644869335</v>
      </c>
      <c r="AQ113" s="30">
        <f ca="1">IF(AQ$5="",0,SUMIFS(Potoki!AQ:AQ,Potoki!$F:$F,$F113,Potoki!$G:$G,IF($G113="","",$G113)))</f>
        <v>1710913.0642154149</v>
      </c>
      <c r="AR113" s="30">
        <f ca="1">IF(AR$5="",0,SUMIFS(Potoki!AR:AR,Potoki!$F:$F,$F113,Potoki!$G:$G,IF($G113="","",$G113)))</f>
        <v>1762240.4561418775</v>
      </c>
      <c r="AS113" s="30">
        <f ca="1">IF(AS$5="",0,SUMIFS(Potoki!AS:AS,Potoki!$F:$F,$F113,Potoki!$G:$G,IF($G113="","",$G113)))</f>
        <v>1815107.6698261339</v>
      </c>
      <c r="AT113" s="30">
        <f ca="1">IF(AT$5="",0,SUMIFS(Potoki!AT:AT,Potoki!$F:$F,$F113,Potoki!$G:$G,IF($G113="","",$G113)))</f>
        <v>1869560.899920918</v>
      </c>
      <c r="AU113" s="30">
        <f ca="1">IF(AU$5="",0,SUMIFS(Potoki!AU:AU,Potoki!$F:$F,$F113,Potoki!$G:$G,IF($G113="","",$G113)))</f>
        <v>1925647.7269185456</v>
      </c>
      <c r="AV113" s="30">
        <f ca="1">IF(AV$5="",0,SUMIFS(Potoki!AV:AV,Potoki!$F:$F,$F113,Potoki!$G:$G,IF($G113="","",$G113)))</f>
        <v>1983417.1587261022</v>
      </c>
      <c r="AW113" s="30">
        <f ca="1">IF(AW$5="",0,SUMIFS(Potoki!AW:AW,Potoki!$F:$F,$F113,Potoki!$G:$G,IF($G113="","",$G113)))</f>
        <v>2042919.6734878854</v>
      </c>
      <c r="AX113" s="30">
        <f ca="1">IF(AX$5="",0,SUMIFS(Potoki!AX:AX,Potoki!$F:$F,$F113,Potoki!$G:$G,IF($G113="","",$G113)))</f>
        <v>2104207.263692522</v>
      </c>
      <c r="AY113" s="30">
        <f ca="1">IF(AY$5="",0,SUMIFS(Potoki!AY:AY,Potoki!$F:$F,$F113,Potoki!$G:$G,IF($G113="","",$G113)))</f>
        <v>2167333.4816032974</v>
      </c>
      <c r="AZ113" s="30">
        <f ca="1">IF(AZ$5="",0,SUMIFS(Potoki!AZ:AZ,Potoki!$F:$F,$F113,Potoki!$G:$G,IF($G113="","",$G113)))</f>
        <v>2232353.4860513965</v>
      </c>
      <c r="BA113" s="30">
        <f ca="1">IF(BA$5="",0,SUMIFS(Potoki!BA:BA,Potoki!$F:$F,$F113,Potoki!$G:$G,IF($G113="","",$G113)))</f>
        <v>2299324.0906329383</v>
      </c>
      <c r="BB113" s="30">
        <f ca="1">IF(BB$5="",0,SUMIFS(Potoki!BB:BB,Potoki!$F:$F,$F113,Potoki!$G:$G,IF($G113="","",$G113)))</f>
        <v>2368303.8133519269</v>
      </c>
      <c r="BC113" s="30">
        <f ca="1">IF(BC$5="",0,SUMIFS(Potoki!BC:BC,Potoki!$F:$F,$F113,Potoki!$G:$G,IF($G113="","",$G113)))</f>
        <v>2439352.927752485</v>
      </c>
      <c r="BD113" s="30">
        <f ca="1">IF(BD$5="",0,SUMIFS(Potoki!BD:BD,Potoki!$F:$F,$F113,Potoki!$G:$G,IF($G113="","",$G113)))</f>
        <v>2512533.5155850593</v>
      </c>
      <c r="BE113" s="30">
        <f ca="1">IF(BE$5="",0,SUMIFS(Potoki!BE:BE,Potoki!$F:$F,$F113,Potoki!$G:$G,IF($G113="","",$G113)))</f>
        <v>2587909.5210526111</v>
      </c>
      <c r="BF113" s="30">
        <f ca="1">IF(BF$5="",0,SUMIFS(Potoki!BF:BF,Potoki!$F:$F,$F113,Potoki!$G:$G,IF($G113="","",$G113)))</f>
        <v>2665546.8066841895</v>
      </c>
      <c r="BG113" s="30">
        <f ca="1">IF(BG$5="",0,SUMIFS(Potoki!BG:BG,Potoki!$F:$F,$F113,Potoki!$G:$G,IF($G113="","",$G113)))</f>
        <v>2745513.2108847154</v>
      </c>
      <c r="BH113" s="30">
        <f ca="1">IF(BH$5="",0,SUMIFS(Potoki!BH:BH,Potoki!$F:$F,$F113,Potoki!$G:$G,IF($G113="","",$G113)))</f>
        <v>2827878.6072112564</v>
      </c>
      <c r="BI113" s="30">
        <f ca="1">IF(BI$5="",0,SUMIFS(Potoki!BI:BI,Potoki!$F:$F,$F113,Potoki!$G:$G,IF($G113="","",$G113)))</f>
        <v>2912714.9654275943</v>
      </c>
      <c r="BJ113" s="30">
        <f ca="1">IF(BJ$5="",0,SUMIFS(Potoki!BJ:BJ,Potoki!$F:$F,$F113,Potoki!$G:$G,IF($G113="","",$G113)))</f>
        <v>3000096.4143904224</v>
      </c>
      <c r="BK113" s="30">
        <f ca="1">IF(BK$5="",0,SUMIFS(Potoki!BK:BK,Potoki!$F:$F,$F113,Potoki!$G:$G,IF($G113="","",$G113)))</f>
        <v>3090099.3068221351</v>
      </c>
      <c r="BL113" s="30">
        <f ca="1">IF(BL$5="",0,SUMIFS(Potoki!BL:BL,Potoki!$F:$F,$F113,Potoki!$G:$G,IF($G113="","",$G113)))</f>
        <v>3182802.2860267996</v>
      </c>
      <c r="BM113" s="30">
        <f ca="1">IF(BM$5="",0,SUMIFS(Potoki!BM:BM,Potoki!$F:$F,$F113,Potoki!$G:$G,IF($G113="","",$G113)))</f>
        <v>3278286.3546076035</v>
      </c>
      <c r="BN113" s="30">
        <f ca="1">IF(BN$5="",0,SUMIFS(Potoki!BN:BN,Potoki!$F:$F,$F113,Potoki!$G:$G,IF($G113="","",$G113)))</f>
        <v>3376634.9452458317</v>
      </c>
      <c r="BO113" s="30">
        <f ca="1">IF(BO$5="",0,SUMIFS(Potoki!BO:BO,Potoki!$F:$F,$F113,Potoki!$G:$G,IF($G113="","",$G113)))</f>
        <v>3477933.9936032067</v>
      </c>
      <c r="BP113" s="30">
        <f ca="1">IF(BP$5="",0,SUMIFS(Potoki!BP:BP,Potoki!$F:$F,$F113,Potoki!$G:$G,IF($G113="","",$G113)))</f>
        <v>3582272.0134113031</v>
      </c>
      <c r="BQ113" s="30">
        <f ca="1">IF(BQ$5="",0,SUMIFS(Potoki!BQ:BQ,Potoki!$F:$F,$F113,Potoki!$G:$G,IF($G113="","",$G113)))</f>
        <v>3689740.1738136425</v>
      </c>
      <c r="BR113" s="30">
        <f ca="1">IF(BR$5="",0,SUMIFS(Potoki!BR:BR,Potoki!$F:$F,$F113,Potoki!$G:$G,IF($G113="","",$G113)))</f>
        <v>3800432.3790280516</v>
      </c>
      <c r="BS113" s="30">
        <f ca="1">IF(BS$5="",0,SUMIFS(Potoki!BS:BS,Potoki!$F:$F,$F113,Potoki!$G:$G,IF($G113="","",$G113)))</f>
        <v>3914445.3503988935</v>
      </c>
      <c r="BT113" s="30">
        <f ca="1">IF(BT$5="",0,SUMIFS(Potoki!BT:BT,Potoki!$F:$F,$F113,Potoki!$G:$G,IF($G113="","",$G113)))</f>
        <v>4031878.71091086</v>
      </c>
      <c r="BU113" s="30">
        <f ca="1">IF(BU$5="",0,SUMIFS(Potoki!BU:BU,Potoki!$F:$F,$F113,Potoki!$G:$G,IF($G113="","",$G113)))</f>
        <v>4152835.0722381859</v>
      </c>
      <c r="BV113" s="30">
        <f>IF(BV$5="",0,SUMIFS(Potoki!BV:BV,Potoki!$F:$F,$F113,Potoki!$G:$G,IF($G113="","",$G113)))</f>
        <v>0</v>
      </c>
      <c r="BW113" s="30">
        <f>IF(BW$5="",0,SUMIFS(Potoki!BW:BW,Potoki!$F:$F,$F113,Potoki!$G:$G,IF($G113="","",$G113)))</f>
        <v>0</v>
      </c>
      <c r="BX113" s="30">
        <f>IF(BX$5="",0,SUMIFS(Potoki!BX:BX,Potoki!$F:$F,$F113,Potoki!$G:$G,IF($G113="","",$G113)))</f>
        <v>0</v>
      </c>
      <c r="BY113" s="30">
        <f>IF(BY$5="",0,SUMIFS(Potoki!BY:BY,Potoki!$F:$F,$F113,Potoki!$G:$G,IF($G113="","",$G113)))</f>
        <v>0</v>
      </c>
      <c r="BZ113" s="30">
        <f>IF(BZ$5="",0,SUMIFS(Potoki!BZ:BZ,Potoki!$F:$F,$F113,Potoki!$G:$G,IF($G113="","",$G113)))</f>
        <v>0</v>
      </c>
      <c r="CA113" s="30">
        <f>IF(CA$5="",0,SUMIFS(Potoki!CA:CA,Potoki!$F:$F,$F113,Potoki!$G:$G,IF($G113="","",$G113)))</f>
        <v>0</v>
      </c>
      <c r="CB113" s="30">
        <f>IF(CB$5="",0,SUMIFS(Potoki!CB:CB,Potoki!$F:$F,$F113,Potoki!$G:$G,IF($G113="","",$G113)))</f>
        <v>0</v>
      </c>
      <c r="CC113" s="30">
        <f>IF(CC$5="",0,SUMIFS(Potoki!CC:CC,Potoki!$F:$F,$F113,Potoki!$G:$G,IF($G113="","",$G113)))</f>
        <v>0</v>
      </c>
      <c r="CD113" s="30">
        <f>IF(CD$5="",0,SUMIFS(Potoki!CD:CD,Potoki!$F:$F,$F113,Potoki!$G:$G,IF($G113="","",$G113)))</f>
        <v>0</v>
      </c>
      <c r="CE113" s="30">
        <f>IF(CE$5="",0,SUMIFS(Potoki!CE:CE,Potoki!$F:$F,$F113,Potoki!$G:$G,IF($G113="","",$G113)))</f>
        <v>0</v>
      </c>
      <c r="CF113" s="30">
        <f>IF(CF$5="",0,SUMIFS(Potoki!CF:CF,Potoki!$F:$F,$F113,Potoki!$G:$G,IF($G113="","",$G113)))</f>
        <v>0</v>
      </c>
      <c r="CG113" s="30">
        <f>IF(CG$5="",0,SUMIFS(Potoki!CG:CG,Potoki!$F:$F,$F113,Potoki!$G:$G,IF($G113="","",$G113)))</f>
        <v>0</v>
      </c>
      <c r="CH113" s="30">
        <f>IF(CH$5="",0,SUMIFS(Potoki!CH:CH,Potoki!$F:$F,$F113,Potoki!$G:$G,IF($G113="","",$G113)))</f>
        <v>0</v>
      </c>
      <c r="CI113" s="30">
        <f>IF(CI$5="",0,SUMIFS(Potoki!CI:CI,Potoki!$F:$F,$F113,Potoki!$G:$G,IF($G113="","",$G113)))</f>
        <v>0</v>
      </c>
      <c r="CJ113" s="30">
        <f>IF(CJ$5="",0,SUMIFS(Potoki!CJ:CJ,Potoki!$F:$F,$F113,Potoki!$G:$G,IF($G113="","",$G113)))</f>
        <v>0</v>
      </c>
      <c r="CK113" s="30">
        <f>IF(CK$5="",0,SUMIFS(Potoki!CK:CK,Potoki!$F:$F,$F113,Potoki!$G:$G,IF($G113="","",$G113)))</f>
        <v>0</v>
      </c>
      <c r="CL113" s="30">
        <f>IF(CL$5="",0,SUMIFS(Potoki!CL:CL,Potoki!$F:$F,$F113,Potoki!$G:$G,IF($G113="","",$G113)))</f>
        <v>0</v>
      </c>
      <c r="CM113" s="30">
        <f>IF(CM$5="",0,SUMIFS(Potoki!CM:CM,Potoki!$F:$F,$F113,Potoki!$G:$G,IF($G113="","",$G113)))</f>
        <v>0</v>
      </c>
      <c r="CN113" s="30">
        <f>IF(CN$5="",0,SUMIFS(Potoki!CN:CN,Potoki!$F:$F,$F113,Potoki!$G:$G,IF($G113="","",$G113)))</f>
        <v>0</v>
      </c>
      <c r="CO113" s="30">
        <f>IF(CO$5="",0,SUMIFS(Potoki!CO:CO,Potoki!$F:$F,$F113,Potoki!$G:$G,IF($G113="","",$G113)))</f>
        <v>0</v>
      </c>
      <c r="CP113" s="30">
        <f>IF(CP$5="",0,SUMIFS(Potoki!CP:CP,Potoki!$F:$F,$F113,Potoki!$G:$G,IF($G113="","",$G113)))</f>
        <v>0</v>
      </c>
      <c r="CQ113" s="30">
        <f>IF(CQ$5="",0,SUMIFS(Potoki!CQ:CQ,Potoki!$F:$F,$F113,Potoki!$G:$G,IF($G113="","",$G113)))</f>
        <v>0</v>
      </c>
      <c r="CR113" s="30">
        <f>IF(CR$5="",0,SUMIFS(Potoki!CR:CR,Potoki!$F:$F,$F113,Potoki!$G:$G,IF($G113="","",$G113)))</f>
        <v>0</v>
      </c>
      <c r="CS113" s="30">
        <f>IF(CS$5="",0,SUMIFS(Potoki!CS:CS,Potoki!$F:$F,$F113,Potoki!$G:$G,IF($G113="","",$G113)))</f>
        <v>0</v>
      </c>
      <c r="CT113" s="30">
        <f>IF(CT$5="",0,SUMIFS(Potoki!CT:CT,Potoki!$F:$F,$F113,Potoki!$G:$G,IF($G113="","",$G113)))</f>
        <v>0</v>
      </c>
    </row>
    <row r="114" spans="1:99" s="27" customFormat="1" ht="12" x14ac:dyDescent="0.25">
      <c r="A114" s="26">
        <f>ROW()</f>
        <v>114</v>
      </c>
      <c r="E114" s="24"/>
      <c r="F114" s="68" t="str">
        <f t="shared" si="313"/>
        <v>Поступление ГП на склад ГП</v>
      </c>
      <c r="G114" s="27" t="str">
        <f>BP!$F$25</f>
        <v>Упаковка</v>
      </c>
      <c r="M114" s="27" t="str">
        <f>Lists!$R$8</f>
        <v>руб.</v>
      </c>
      <c r="P114" s="30"/>
      <c r="R114" s="24"/>
      <c r="S114" s="30"/>
      <c r="V114" s="87"/>
      <c r="W114" s="29">
        <f ca="1">SUM(INDIRECT(ADDRESS(ROW(),SUMIFS($1:$1,$5:$5,1))):INDIRECT(ADDRESS(ROW(),SUMIFS($1:$1,$5:$5,MAX($5:$5)))))</f>
        <v>13677422.775134796</v>
      </c>
      <c r="Z114" s="30">
        <f ca="1">IF(Z$5="",0,SUMIFS(Potoki!Z:Z,Potoki!$F:$F,$F114,Potoki!$G:$G,IF($G114="","",$G114)))</f>
        <v>0</v>
      </c>
      <c r="AA114" s="30">
        <f ca="1">IF(AA$5="",0,SUMIFS(Potoki!AA:AA,Potoki!$F:$F,$F114,Potoki!$G:$G,IF($G114="","",$G114)))</f>
        <v>0</v>
      </c>
      <c r="AB114" s="30">
        <f ca="1">IF(AB$5="",0,SUMIFS(Potoki!AB:AB,Potoki!$F:$F,$F114,Potoki!$G:$G,IF($G114="","",$G114)))</f>
        <v>0</v>
      </c>
      <c r="AC114" s="30">
        <f ca="1">IF(AC$5="",0,SUMIFS(Potoki!AC:AC,Potoki!$F:$F,$F114,Potoki!$G:$G,IF($G114="","",$G114)))</f>
        <v>0</v>
      </c>
      <c r="AD114" s="30">
        <f ca="1">IF(AD$5="",0,SUMIFS(Potoki!AD:AD,Potoki!$F:$F,$F114,Potoki!$G:$G,IF($G114="","",$G114)))</f>
        <v>0</v>
      </c>
      <c r="AE114" s="30">
        <f ca="1">IF(AE$5="",0,SUMIFS(Potoki!AE:AE,Potoki!$F:$F,$F114,Potoki!$G:$G,IF($G114="","",$G114)))</f>
        <v>160000</v>
      </c>
      <c r="AF114" s="30">
        <f ca="1">IF(AF$5="",0,SUMIFS(Potoki!AF:AF,Potoki!$F:$F,$F114,Potoki!$G:$G,IF($G114="","",$G114)))</f>
        <v>164800</v>
      </c>
      <c r="AG114" s="30">
        <f ca="1">IF(AG$5="",0,SUMIFS(Potoki!AG:AG,Potoki!$F:$F,$F114,Potoki!$G:$G,IF($G114="","",$G114)))</f>
        <v>169744</v>
      </c>
      <c r="AH114" s="30">
        <f ca="1">IF(AH$5="",0,SUMIFS(Potoki!AH:AH,Potoki!$F:$F,$F114,Potoki!$G:$G,IF($G114="","",$G114)))</f>
        <v>174836.32</v>
      </c>
      <c r="AI114" s="30">
        <f ca="1">IF(AI$5="",0,SUMIFS(Potoki!AI:AI,Potoki!$F:$F,$F114,Potoki!$G:$G,IF($G114="","",$G114)))</f>
        <v>180081.40960000001</v>
      </c>
      <c r="AJ114" s="30">
        <f ca="1">IF(AJ$5="",0,SUMIFS(Potoki!AJ:AJ,Potoki!$F:$F,$F114,Potoki!$G:$G,IF($G114="","",$G114)))</f>
        <v>185483.85188800003</v>
      </c>
      <c r="AK114" s="30">
        <f ca="1">IF(AK$5="",0,SUMIFS(Potoki!AK:AK,Potoki!$F:$F,$F114,Potoki!$G:$G,IF($G114="","",$G114)))</f>
        <v>191048.36744464003</v>
      </c>
      <c r="AL114" s="30">
        <f ca="1">IF(AL$5="",0,SUMIFS(Potoki!AL:AL,Potoki!$F:$F,$F114,Potoki!$G:$G,IF($G114="","",$G114)))</f>
        <v>196779.81846797923</v>
      </c>
      <c r="AM114" s="30">
        <f ca="1">IF(AM$5="",0,SUMIFS(Potoki!AM:AM,Potoki!$F:$F,$F114,Potoki!$G:$G,IF($G114="","",$G114)))</f>
        <v>202683.21302201861</v>
      </c>
      <c r="AN114" s="30">
        <f ca="1">IF(AN$5="",0,SUMIFS(Potoki!AN:AN,Potoki!$F:$F,$F114,Potoki!$G:$G,IF($G114="","",$G114)))</f>
        <v>208763.70941267916</v>
      </c>
      <c r="AO114" s="30">
        <f ca="1">IF(AO$5="",0,SUMIFS(Potoki!AO:AO,Potoki!$F:$F,$F114,Potoki!$G:$G,IF($G114="","",$G114)))</f>
        <v>215026.62069505954</v>
      </c>
      <c r="AP114" s="30">
        <f ca="1">IF(AP$5="",0,SUMIFS(Potoki!AP:AP,Potoki!$F:$F,$F114,Potoki!$G:$G,IF($G114="","",$G114)))</f>
        <v>221477.41931591131</v>
      </c>
      <c r="AQ114" s="30">
        <f ca="1">IF(AQ$5="",0,SUMIFS(Potoki!AQ:AQ,Potoki!$F:$F,$F114,Potoki!$G:$G,IF($G114="","",$G114)))</f>
        <v>228121.74189538867</v>
      </c>
      <c r="AR114" s="30">
        <f ca="1">IF(AR$5="",0,SUMIFS(Potoki!AR:AR,Potoki!$F:$F,$F114,Potoki!$G:$G,IF($G114="","",$G114)))</f>
        <v>234965.39415225034</v>
      </c>
      <c r="AS114" s="30">
        <f ca="1">IF(AS$5="",0,SUMIFS(Potoki!AS:AS,Potoki!$F:$F,$F114,Potoki!$G:$G,IF($G114="","",$G114)))</f>
        <v>242014.35597681787</v>
      </c>
      <c r="AT114" s="30">
        <f ca="1">IF(AT$5="",0,SUMIFS(Potoki!AT:AT,Potoki!$F:$F,$F114,Potoki!$G:$G,IF($G114="","",$G114)))</f>
        <v>249274.78665612242</v>
      </c>
      <c r="AU114" s="30">
        <f ca="1">IF(AU$5="",0,SUMIFS(Potoki!AU:AU,Potoki!$F:$F,$F114,Potoki!$G:$G,IF($G114="","",$G114)))</f>
        <v>256753.03025580608</v>
      </c>
      <c r="AV114" s="30">
        <f ca="1">IF(AV$5="",0,SUMIFS(Potoki!AV:AV,Potoki!$F:$F,$F114,Potoki!$G:$G,IF($G114="","",$G114)))</f>
        <v>264455.62116348027</v>
      </c>
      <c r="AW114" s="30">
        <f ca="1">IF(AW$5="",0,SUMIFS(Potoki!AW:AW,Potoki!$F:$F,$F114,Potoki!$G:$G,IF($G114="","",$G114)))</f>
        <v>272389.28979838471</v>
      </c>
      <c r="AX114" s="30">
        <f ca="1">IF(AX$5="",0,SUMIFS(Potoki!AX:AX,Potoki!$F:$F,$F114,Potoki!$G:$G,IF($G114="","",$G114)))</f>
        <v>280560.96849233622</v>
      </c>
      <c r="AY114" s="30">
        <f ca="1">IF(AY$5="",0,SUMIFS(Potoki!AY:AY,Potoki!$F:$F,$F114,Potoki!$G:$G,IF($G114="","",$G114)))</f>
        <v>288977.79754710634</v>
      </c>
      <c r="AZ114" s="30">
        <f ca="1">IF(AZ$5="",0,SUMIFS(Potoki!AZ:AZ,Potoki!$F:$F,$F114,Potoki!$G:$G,IF($G114="","",$G114)))</f>
        <v>297647.13147351955</v>
      </c>
      <c r="BA114" s="30">
        <f ca="1">IF(BA$5="",0,SUMIFS(Potoki!BA:BA,Potoki!$F:$F,$F114,Potoki!$G:$G,IF($G114="","",$G114)))</f>
        <v>306576.54541772511</v>
      </c>
      <c r="BB114" s="30">
        <f ca="1">IF(BB$5="",0,SUMIFS(Potoki!BB:BB,Potoki!$F:$F,$F114,Potoki!$G:$G,IF($G114="","",$G114)))</f>
        <v>315773.84178025695</v>
      </c>
      <c r="BC114" s="30">
        <f ca="1">IF(BC$5="",0,SUMIFS(Potoki!BC:BC,Potoki!$F:$F,$F114,Potoki!$G:$G,IF($G114="","",$G114)))</f>
        <v>325247.05703366466</v>
      </c>
      <c r="BD114" s="30">
        <f ca="1">IF(BD$5="",0,SUMIFS(Potoki!BD:BD,Potoki!$F:$F,$F114,Potoki!$G:$G,IF($G114="","",$G114)))</f>
        <v>335004.46874467458</v>
      </c>
      <c r="BE114" s="30">
        <f ca="1">IF(BE$5="",0,SUMIFS(Potoki!BE:BE,Potoki!$F:$F,$F114,Potoki!$G:$G,IF($G114="","",$G114)))</f>
        <v>345054.60280701483</v>
      </c>
      <c r="BF114" s="30">
        <f ca="1">IF(BF$5="",0,SUMIFS(Potoki!BF:BF,Potoki!$F:$F,$F114,Potoki!$G:$G,IF($G114="","",$G114)))</f>
        <v>355406.24089122523</v>
      </c>
      <c r="BG114" s="30">
        <f ca="1">IF(BG$5="",0,SUMIFS(Potoki!BG:BG,Potoki!$F:$F,$F114,Potoki!$G:$G,IF($G114="","",$G114)))</f>
        <v>366068.42811796203</v>
      </c>
      <c r="BH114" s="30">
        <f ca="1">IF(BH$5="",0,SUMIFS(Potoki!BH:BH,Potoki!$F:$F,$F114,Potoki!$G:$G,IF($G114="","",$G114)))</f>
        <v>377050.4809615009</v>
      </c>
      <c r="BI114" s="30">
        <f ca="1">IF(BI$5="",0,SUMIFS(Potoki!BI:BI,Potoki!$F:$F,$F114,Potoki!$G:$G,IF($G114="","",$G114)))</f>
        <v>388361.99539034592</v>
      </c>
      <c r="BJ114" s="30">
        <f ca="1">IF(BJ$5="",0,SUMIFS(Potoki!BJ:BJ,Potoki!$F:$F,$F114,Potoki!$G:$G,IF($G114="","",$G114)))</f>
        <v>400012.85525205632</v>
      </c>
      <c r="BK114" s="30">
        <f ca="1">IF(BK$5="",0,SUMIFS(Potoki!BK:BK,Potoki!$F:$F,$F114,Potoki!$G:$G,IF($G114="","",$G114)))</f>
        <v>412013.24090961803</v>
      </c>
      <c r="BL114" s="30">
        <f ca="1">IF(BL$5="",0,SUMIFS(Potoki!BL:BL,Potoki!$F:$F,$F114,Potoki!$G:$G,IF($G114="","",$G114)))</f>
        <v>424373.63813690661</v>
      </c>
      <c r="BM114" s="30">
        <f ca="1">IF(BM$5="",0,SUMIFS(Potoki!BM:BM,Potoki!$F:$F,$F114,Potoki!$G:$G,IF($G114="","",$G114)))</f>
        <v>437104.84728101379</v>
      </c>
      <c r="BN114" s="30">
        <f ca="1">IF(BN$5="",0,SUMIFS(Potoki!BN:BN,Potoki!$F:$F,$F114,Potoki!$G:$G,IF($G114="","",$G114)))</f>
        <v>450217.99269944424</v>
      </c>
      <c r="BO114" s="30">
        <f ca="1">IF(BO$5="",0,SUMIFS(Potoki!BO:BO,Potoki!$F:$F,$F114,Potoki!$G:$G,IF($G114="","",$G114)))</f>
        <v>463724.53248042759</v>
      </c>
      <c r="BP114" s="30">
        <f ca="1">IF(BP$5="",0,SUMIFS(Potoki!BP:BP,Potoki!$F:$F,$F114,Potoki!$G:$G,IF($G114="","",$G114)))</f>
        <v>477636.26845484041</v>
      </c>
      <c r="BQ114" s="30">
        <f ca="1">IF(BQ$5="",0,SUMIFS(Potoki!BQ:BQ,Potoki!$F:$F,$F114,Potoki!$G:$G,IF($G114="","",$G114)))</f>
        <v>491965.35650848562</v>
      </c>
      <c r="BR114" s="30">
        <f ca="1">IF(BR$5="",0,SUMIFS(Potoki!BR:BR,Potoki!$F:$F,$F114,Potoki!$G:$G,IF($G114="","",$G114)))</f>
        <v>506724.31720374024</v>
      </c>
      <c r="BS114" s="30">
        <f ca="1">IF(BS$5="",0,SUMIFS(Potoki!BS:BS,Potoki!$F:$F,$F114,Potoki!$G:$G,IF($G114="","",$G114)))</f>
        <v>521926.04671985249</v>
      </c>
      <c r="BT114" s="30">
        <f ca="1">IF(BT$5="",0,SUMIFS(Potoki!BT:BT,Potoki!$F:$F,$F114,Potoki!$G:$G,IF($G114="","",$G114)))</f>
        <v>537583.82812144805</v>
      </c>
      <c r="BU114" s="30">
        <f ca="1">IF(BU$5="",0,SUMIFS(Potoki!BU:BU,Potoki!$F:$F,$F114,Potoki!$G:$G,IF($G114="","",$G114)))</f>
        <v>553711.34296509146</v>
      </c>
      <c r="BV114" s="30">
        <f>IF(BV$5="",0,SUMIFS(Potoki!BV:BV,Potoki!$F:$F,$F114,Potoki!$G:$G,IF($G114="","",$G114)))</f>
        <v>0</v>
      </c>
      <c r="BW114" s="30">
        <f>IF(BW$5="",0,SUMIFS(Potoki!BW:BW,Potoki!$F:$F,$F114,Potoki!$G:$G,IF($G114="","",$G114)))</f>
        <v>0</v>
      </c>
      <c r="BX114" s="30">
        <f>IF(BX$5="",0,SUMIFS(Potoki!BX:BX,Potoki!$F:$F,$F114,Potoki!$G:$G,IF($G114="","",$G114)))</f>
        <v>0</v>
      </c>
      <c r="BY114" s="30">
        <f>IF(BY$5="",0,SUMIFS(Potoki!BY:BY,Potoki!$F:$F,$F114,Potoki!$G:$G,IF($G114="","",$G114)))</f>
        <v>0</v>
      </c>
      <c r="BZ114" s="30">
        <f>IF(BZ$5="",0,SUMIFS(Potoki!BZ:BZ,Potoki!$F:$F,$F114,Potoki!$G:$G,IF($G114="","",$G114)))</f>
        <v>0</v>
      </c>
      <c r="CA114" s="30">
        <f>IF(CA$5="",0,SUMIFS(Potoki!CA:CA,Potoki!$F:$F,$F114,Potoki!$G:$G,IF($G114="","",$G114)))</f>
        <v>0</v>
      </c>
      <c r="CB114" s="30">
        <f>IF(CB$5="",0,SUMIFS(Potoki!CB:CB,Potoki!$F:$F,$F114,Potoki!$G:$G,IF($G114="","",$G114)))</f>
        <v>0</v>
      </c>
      <c r="CC114" s="30">
        <f>IF(CC$5="",0,SUMIFS(Potoki!CC:CC,Potoki!$F:$F,$F114,Potoki!$G:$G,IF($G114="","",$G114)))</f>
        <v>0</v>
      </c>
      <c r="CD114" s="30">
        <f>IF(CD$5="",0,SUMIFS(Potoki!CD:CD,Potoki!$F:$F,$F114,Potoki!$G:$G,IF($G114="","",$G114)))</f>
        <v>0</v>
      </c>
      <c r="CE114" s="30">
        <f>IF(CE$5="",0,SUMIFS(Potoki!CE:CE,Potoki!$F:$F,$F114,Potoki!$G:$G,IF($G114="","",$G114)))</f>
        <v>0</v>
      </c>
      <c r="CF114" s="30">
        <f>IF(CF$5="",0,SUMIFS(Potoki!CF:CF,Potoki!$F:$F,$F114,Potoki!$G:$G,IF($G114="","",$G114)))</f>
        <v>0</v>
      </c>
      <c r="CG114" s="30">
        <f>IF(CG$5="",0,SUMIFS(Potoki!CG:CG,Potoki!$F:$F,$F114,Potoki!$G:$G,IF($G114="","",$G114)))</f>
        <v>0</v>
      </c>
      <c r="CH114" s="30">
        <f>IF(CH$5="",0,SUMIFS(Potoki!CH:CH,Potoki!$F:$F,$F114,Potoki!$G:$G,IF($G114="","",$G114)))</f>
        <v>0</v>
      </c>
      <c r="CI114" s="30">
        <f>IF(CI$5="",0,SUMIFS(Potoki!CI:CI,Potoki!$F:$F,$F114,Potoki!$G:$G,IF($G114="","",$G114)))</f>
        <v>0</v>
      </c>
      <c r="CJ114" s="30">
        <f>IF(CJ$5="",0,SUMIFS(Potoki!CJ:CJ,Potoki!$F:$F,$F114,Potoki!$G:$G,IF($G114="","",$G114)))</f>
        <v>0</v>
      </c>
      <c r="CK114" s="30">
        <f>IF(CK$5="",0,SUMIFS(Potoki!CK:CK,Potoki!$F:$F,$F114,Potoki!$G:$G,IF($G114="","",$G114)))</f>
        <v>0</v>
      </c>
      <c r="CL114" s="30">
        <f>IF(CL$5="",0,SUMIFS(Potoki!CL:CL,Potoki!$F:$F,$F114,Potoki!$G:$G,IF($G114="","",$G114)))</f>
        <v>0</v>
      </c>
      <c r="CM114" s="30">
        <f>IF(CM$5="",0,SUMIFS(Potoki!CM:CM,Potoki!$F:$F,$F114,Potoki!$G:$G,IF($G114="","",$G114)))</f>
        <v>0</v>
      </c>
      <c r="CN114" s="30">
        <f>IF(CN$5="",0,SUMIFS(Potoki!CN:CN,Potoki!$F:$F,$F114,Potoki!$G:$G,IF($G114="","",$G114)))</f>
        <v>0</v>
      </c>
      <c r="CO114" s="30">
        <f>IF(CO$5="",0,SUMIFS(Potoki!CO:CO,Potoki!$F:$F,$F114,Potoki!$G:$G,IF($G114="","",$G114)))</f>
        <v>0</v>
      </c>
      <c r="CP114" s="30">
        <f>IF(CP$5="",0,SUMIFS(Potoki!CP:CP,Potoki!$F:$F,$F114,Potoki!$G:$G,IF($G114="","",$G114)))</f>
        <v>0</v>
      </c>
      <c r="CQ114" s="30">
        <f>IF(CQ$5="",0,SUMIFS(Potoki!CQ:CQ,Potoki!$F:$F,$F114,Potoki!$G:$G,IF($G114="","",$G114)))</f>
        <v>0</v>
      </c>
      <c r="CR114" s="30">
        <f>IF(CR$5="",0,SUMIFS(Potoki!CR:CR,Potoki!$F:$F,$F114,Potoki!$G:$G,IF($G114="","",$G114)))</f>
        <v>0</v>
      </c>
      <c r="CS114" s="30">
        <f>IF(CS$5="",0,SUMIFS(Potoki!CS:CS,Potoki!$F:$F,$F114,Potoki!$G:$G,IF($G114="","",$G114)))</f>
        <v>0</v>
      </c>
      <c r="CT114" s="30">
        <f>IF(CT$5="",0,SUMIFS(Potoki!CT:CT,Potoki!$F:$F,$F114,Potoki!$G:$G,IF($G114="","",$G114)))</f>
        <v>0</v>
      </c>
    </row>
    <row r="115" spans="1:99" s="27" customFormat="1" ht="12" x14ac:dyDescent="0.25">
      <c r="A115" s="26">
        <f>ROW()</f>
        <v>115</v>
      </c>
      <c r="E115" s="24"/>
      <c r="F115" s="68" t="str">
        <f t="shared" si="313"/>
        <v>Поступление ГП на склад ГП</v>
      </c>
      <c r="G115" s="27" t="str">
        <f>BP!$F$26</f>
        <v>ФОТ првПерс</v>
      </c>
      <c r="M115" s="27" t="str">
        <f>Lists!$R$8</f>
        <v>руб.</v>
      </c>
      <c r="P115" s="30"/>
      <c r="R115" s="24"/>
      <c r="S115" s="30"/>
      <c r="V115" s="87"/>
      <c r="W115" s="29">
        <f ca="1">SUM(INDIRECT(ADDRESS(ROW(),SUMIFS($1:$1,$5:$5,1))):INDIRECT(ADDRESS(ROW(),SUMIFS($1:$1,$5:$5,MAX($5:$5)))))</f>
        <v>8548389.2344592493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0</v>
      </c>
      <c r="AD115" s="30">
        <f ca="1">IF(AD$5="",0,SUMIFS(Potoki!AD:AD,Potoki!$F:$F,$F115,Potoki!$G:$G,IF($G115="","",$G115)))</f>
        <v>0</v>
      </c>
      <c r="AE115" s="30">
        <f ca="1">IF(AE$5="",0,SUMIFS(Potoki!AE:AE,Potoki!$F:$F,$F115,Potoki!$G:$G,IF($G115="","",$G115)))</f>
        <v>100000</v>
      </c>
      <c r="AF115" s="30">
        <f ca="1">IF(AF$5="",0,SUMIFS(Potoki!AF:AF,Potoki!$F:$F,$F115,Potoki!$G:$G,IF($G115="","",$G115)))</f>
        <v>103000</v>
      </c>
      <c r="AG115" s="30">
        <f ca="1">IF(AG$5="",0,SUMIFS(Potoki!AG:AG,Potoki!$F:$F,$F115,Potoki!$G:$G,IF($G115="","",$G115)))</f>
        <v>106090.00000000001</v>
      </c>
      <c r="AH115" s="30">
        <f ca="1">IF(AH$5="",0,SUMIFS(Potoki!AH:AH,Potoki!$F:$F,$F115,Potoki!$G:$G,IF($G115="","",$G115)))</f>
        <v>109272.70000000001</v>
      </c>
      <c r="AI115" s="30">
        <f ca="1">IF(AI$5="",0,SUMIFS(Potoki!AI:AI,Potoki!$F:$F,$F115,Potoki!$G:$G,IF($G115="","",$G115)))</f>
        <v>112550.88100000001</v>
      </c>
      <c r="AJ115" s="30">
        <f ca="1">IF(AJ$5="",0,SUMIFS(Potoki!AJ:AJ,Potoki!$F:$F,$F115,Potoki!$G:$G,IF($G115="","",$G115)))</f>
        <v>115927.40743000002</v>
      </c>
      <c r="AK115" s="30">
        <f ca="1">IF(AK$5="",0,SUMIFS(Potoki!AK:AK,Potoki!$F:$F,$F115,Potoki!$G:$G,IF($G115="","",$G115)))</f>
        <v>119405.22965290002</v>
      </c>
      <c r="AL115" s="30">
        <f ca="1">IF(AL$5="",0,SUMIFS(Potoki!AL:AL,Potoki!$F:$F,$F115,Potoki!$G:$G,IF($G115="","",$G115)))</f>
        <v>122987.38654248703</v>
      </c>
      <c r="AM115" s="30">
        <f ca="1">IF(AM$5="",0,SUMIFS(Potoki!AM:AM,Potoki!$F:$F,$F115,Potoki!$G:$G,IF($G115="","",$G115)))</f>
        <v>126677.00813876162</v>
      </c>
      <c r="AN115" s="30">
        <f ca="1">IF(AN$5="",0,SUMIFS(Potoki!AN:AN,Potoki!$F:$F,$F115,Potoki!$G:$G,IF($G115="","",$G115)))</f>
        <v>130477.31838292448</v>
      </c>
      <c r="AO115" s="30">
        <f ca="1">IF(AO$5="",0,SUMIFS(Potoki!AO:AO,Potoki!$F:$F,$F115,Potoki!$G:$G,IF($G115="","",$G115)))</f>
        <v>134391.63793441223</v>
      </c>
      <c r="AP115" s="30">
        <f ca="1">IF(AP$5="",0,SUMIFS(Potoki!AP:AP,Potoki!$F:$F,$F115,Potoki!$G:$G,IF($G115="","",$G115)))</f>
        <v>138423.38707244457</v>
      </c>
      <c r="AQ115" s="30">
        <f ca="1">IF(AQ$5="",0,SUMIFS(Potoki!AQ:AQ,Potoki!$F:$F,$F115,Potoki!$G:$G,IF($G115="","",$G115)))</f>
        <v>142576.08868461792</v>
      </c>
      <c r="AR115" s="30">
        <f ca="1">IF(AR$5="",0,SUMIFS(Potoki!AR:AR,Potoki!$F:$F,$F115,Potoki!$G:$G,IF($G115="","",$G115)))</f>
        <v>146853.37134515645</v>
      </c>
      <c r="AS115" s="30">
        <f ca="1">IF(AS$5="",0,SUMIFS(Potoki!AS:AS,Potoki!$F:$F,$F115,Potoki!$G:$G,IF($G115="","",$G115)))</f>
        <v>151258.97248551116</v>
      </c>
      <c r="AT115" s="30">
        <f ca="1">IF(AT$5="",0,SUMIFS(Potoki!AT:AT,Potoki!$F:$F,$F115,Potoki!$G:$G,IF($G115="","",$G115)))</f>
        <v>155796.74166007651</v>
      </c>
      <c r="AU115" s="30">
        <f ca="1">IF(AU$5="",0,SUMIFS(Potoki!AU:AU,Potoki!$F:$F,$F115,Potoki!$G:$G,IF($G115="","",$G115)))</f>
        <v>160470.6439098788</v>
      </c>
      <c r="AV115" s="30">
        <f ca="1">IF(AV$5="",0,SUMIFS(Potoki!AV:AV,Potoki!$F:$F,$F115,Potoki!$G:$G,IF($G115="","",$G115)))</f>
        <v>165284.76322717516</v>
      </c>
      <c r="AW115" s="30">
        <f ca="1">IF(AW$5="",0,SUMIFS(Potoki!AW:AW,Potoki!$F:$F,$F115,Potoki!$G:$G,IF($G115="","",$G115)))</f>
        <v>170243.30612399045</v>
      </c>
      <c r="AX115" s="30">
        <f ca="1">IF(AX$5="",0,SUMIFS(Potoki!AX:AX,Potoki!$F:$F,$F115,Potoki!$G:$G,IF($G115="","",$G115)))</f>
        <v>175350.60530771015</v>
      </c>
      <c r="AY115" s="30">
        <f ca="1">IF(AY$5="",0,SUMIFS(Potoki!AY:AY,Potoki!$F:$F,$F115,Potoki!$G:$G,IF($G115="","",$G115)))</f>
        <v>180611.12346694147</v>
      </c>
      <c r="AZ115" s="30">
        <f ca="1">IF(AZ$5="",0,SUMIFS(Potoki!AZ:AZ,Potoki!$F:$F,$F115,Potoki!$G:$G,IF($G115="","",$G115)))</f>
        <v>186029.45717094972</v>
      </c>
      <c r="BA115" s="30">
        <f ca="1">IF(BA$5="",0,SUMIFS(Potoki!BA:BA,Potoki!$F:$F,$F115,Potoki!$G:$G,IF($G115="","",$G115)))</f>
        <v>191610.34088607822</v>
      </c>
      <c r="BB115" s="30">
        <f ca="1">IF(BB$5="",0,SUMIFS(Potoki!BB:BB,Potoki!$F:$F,$F115,Potoki!$G:$G,IF($G115="","",$G115)))</f>
        <v>197358.65111266056</v>
      </c>
      <c r="BC115" s="30">
        <f ca="1">IF(BC$5="",0,SUMIFS(Potoki!BC:BC,Potoki!$F:$F,$F115,Potoki!$G:$G,IF($G115="","",$G115)))</f>
        <v>203279.4106460404</v>
      </c>
      <c r="BD115" s="30">
        <f ca="1">IF(BD$5="",0,SUMIFS(Potoki!BD:BD,Potoki!$F:$F,$F115,Potoki!$G:$G,IF($G115="","",$G115)))</f>
        <v>209377.79296542163</v>
      </c>
      <c r="BE115" s="30">
        <f ca="1">IF(BE$5="",0,SUMIFS(Potoki!BE:BE,Potoki!$F:$F,$F115,Potoki!$G:$G,IF($G115="","",$G115)))</f>
        <v>215659.12675438426</v>
      </c>
      <c r="BF115" s="30">
        <f ca="1">IF(BF$5="",0,SUMIFS(Potoki!BF:BF,Potoki!$F:$F,$F115,Potoki!$G:$G,IF($G115="","",$G115)))</f>
        <v>222128.90055701579</v>
      </c>
      <c r="BG115" s="30">
        <f ca="1">IF(BG$5="",0,SUMIFS(Potoki!BG:BG,Potoki!$F:$F,$F115,Potoki!$G:$G,IF($G115="","",$G115)))</f>
        <v>228792.76757372628</v>
      </c>
      <c r="BH115" s="30">
        <f ca="1">IF(BH$5="",0,SUMIFS(Potoki!BH:BH,Potoki!$F:$F,$F115,Potoki!$G:$G,IF($G115="","",$G115)))</f>
        <v>235656.55060093803</v>
      </c>
      <c r="BI115" s="30">
        <f ca="1">IF(BI$5="",0,SUMIFS(Potoki!BI:BI,Potoki!$F:$F,$F115,Potoki!$G:$G,IF($G115="","",$G115)))</f>
        <v>242726.24711896619</v>
      </c>
      <c r="BJ115" s="30">
        <f ca="1">IF(BJ$5="",0,SUMIFS(Potoki!BJ:BJ,Potoki!$F:$F,$F115,Potoki!$G:$G,IF($G115="","",$G115)))</f>
        <v>250008.03453253521</v>
      </c>
      <c r="BK115" s="30">
        <f ca="1">IF(BK$5="",0,SUMIFS(Potoki!BK:BK,Potoki!$F:$F,$F115,Potoki!$G:$G,IF($G115="","",$G115)))</f>
        <v>257508.27556851128</v>
      </c>
      <c r="BL115" s="30">
        <f ca="1">IF(BL$5="",0,SUMIFS(Potoki!BL:BL,Potoki!$F:$F,$F115,Potoki!$G:$G,IF($G115="","",$G115)))</f>
        <v>265233.52383556659</v>
      </c>
      <c r="BM115" s="30">
        <f ca="1">IF(BM$5="",0,SUMIFS(Potoki!BM:BM,Potoki!$F:$F,$F115,Potoki!$G:$G,IF($G115="","",$G115)))</f>
        <v>273190.52955063363</v>
      </c>
      <c r="BN115" s="30">
        <f ca="1">IF(BN$5="",0,SUMIFS(Potoki!BN:BN,Potoki!$F:$F,$F115,Potoki!$G:$G,IF($G115="","",$G115)))</f>
        <v>281386.24543715263</v>
      </c>
      <c r="BO115" s="30">
        <f ca="1">IF(BO$5="",0,SUMIFS(Potoki!BO:BO,Potoki!$F:$F,$F115,Potoki!$G:$G,IF($G115="","",$G115)))</f>
        <v>289827.83280026726</v>
      </c>
      <c r="BP115" s="30">
        <f ca="1">IF(BP$5="",0,SUMIFS(Potoki!BP:BP,Potoki!$F:$F,$F115,Potoki!$G:$G,IF($G115="","",$G115)))</f>
        <v>298522.66778427525</v>
      </c>
      <c r="BQ115" s="30">
        <f ca="1">IF(BQ$5="",0,SUMIFS(Potoki!BQ:BQ,Potoki!$F:$F,$F115,Potoki!$G:$G,IF($G115="","",$G115)))</f>
        <v>307478.3478178035</v>
      </c>
      <c r="BR115" s="30">
        <f ca="1">IF(BR$5="",0,SUMIFS(Potoki!BR:BR,Potoki!$F:$F,$F115,Potoki!$G:$G,IF($G115="","",$G115)))</f>
        <v>316702.69825233764</v>
      </c>
      <c r="BS115" s="30">
        <f ca="1">IF(BS$5="",0,SUMIFS(Potoki!BS:BS,Potoki!$F:$F,$F115,Potoki!$G:$G,IF($G115="","",$G115)))</f>
        <v>326203.77919990779</v>
      </c>
      <c r="BT115" s="30">
        <f ca="1">IF(BT$5="",0,SUMIFS(Potoki!BT:BT,Potoki!$F:$F,$F115,Potoki!$G:$G,IF($G115="","",$G115)))</f>
        <v>335989.89257590502</v>
      </c>
      <c r="BU115" s="30">
        <f ca="1">IF(BU$5="",0,SUMIFS(Potoki!BU:BU,Potoki!$F:$F,$F115,Potoki!$G:$G,IF($G115="","",$G115)))</f>
        <v>346069.58935318218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9" s="27" customFormat="1" ht="12" x14ac:dyDescent="0.25">
      <c r="A116" s="26">
        <f>ROW()</f>
        <v>116</v>
      </c>
      <c r="E116" s="24"/>
      <c r="F116" s="68" t="str">
        <f t="shared" si="313"/>
        <v>Поступление ГП на склад ГП</v>
      </c>
      <c r="G116" s="27" t="str">
        <f>BP!$F$27</f>
        <v>ФОТ упак</v>
      </c>
      <c r="M116" s="27" t="str">
        <f>Lists!$R$8</f>
        <v>руб.</v>
      </c>
      <c r="P116" s="30"/>
      <c r="R116" s="24"/>
      <c r="S116" s="30"/>
      <c r="V116" s="87"/>
      <c r="W116" s="29">
        <f ca="1">SUM(INDIRECT(ADDRESS(ROW(),SUMIFS($1:$1,$5:$5,1))):INDIRECT(ADDRESS(ROW(),SUMIFS($1:$1,$5:$5,MAX($5:$5)))))</f>
        <v>4274194.6172296247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0</v>
      </c>
      <c r="AD116" s="30">
        <f ca="1">IF(AD$5="",0,SUMIFS(Potoki!AD:AD,Potoki!$F:$F,$F116,Potoki!$G:$G,IF($G116="","",$G116)))</f>
        <v>0</v>
      </c>
      <c r="AE116" s="30">
        <f ca="1">IF(AE$5="",0,SUMIFS(Potoki!AE:AE,Potoki!$F:$F,$F116,Potoki!$G:$G,IF($G116="","",$G116)))</f>
        <v>50000</v>
      </c>
      <c r="AF116" s="30">
        <f ca="1">IF(AF$5="",0,SUMIFS(Potoki!AF:AF,Potoki!$F:$F,$F116,Potoki!$G:$G,IF($G116="","",$G116)))</f>
        <v>51500</v>
      </c>
      <c r="AG116" s="30">
        <f ca="1">IF(AG$5="",0,SUMIFS(Potoki!AG:AG,Potoki!$F:$F,$F116,Potoki!$G:$G,IF($G116="","",$G116)))</f>
        <v>53045.000000000007</v>
      </c>
      <c r="AH116" s="30">
        <f ca="1">IF(AH$5="",0,SUMIFS(Potoki!AH:AH,Potoki!$F:$F,$F116,Potoki!$G:$G,IF($G116="","",$G116)))</f>
        <v>54636.350000000006</v>
      </c>
      <c r="AI116" s="30">
        <f ca="1">IF(AI$5="",0,SUMIFS(Potoki!AI:AI,Potoki!$F:$F,$F116,Potoki!$G:$G,IF($G116="","",$G116)))</f>
        <v>56275.440500000004</v>
      </c>
      <c r="AJ116" s="30">
        <f ca="1">IF(AJ$5="",0,SUMIFS(Potoki!AJ:AJ,Potoki!$F:$F,$F116,Potoki!$G:$G,IF($G116="","",$G116)))</f>
        <v>57963.703715000011</v>
      </c>
      <c r="AK116" s="30">
        <f ca="1">IF(AK$5="",0,SUMIFS(Potoki!AK:AK,Potoki!$F:$F,$F116,Potoki!$G:$G,IF($G116="","",$G116)))</f>
        <v>59702.614826450008</v>
      </c>
      <c r="AL116" s="30">
        <f ca="1">IF(AL$5="",0,SUMIFS(Potoki!AL:AL,Potoki!$F:$F,$F116,Potoki!$G:$G,IF($G116="","",$G116)))</f>
        <v>61493.693271243515</v>
      </c>
      <c r="AM116" s="30">
        <f ca="1">IF(AM$5="",0,SUMIFS(Potoki!AM:AM,Potoki!$F:$F,$F116,Potoki!$G:$G,IF($G116="","",$G116)))</f>
        <v>63338.504069380811</v>
      </c>
      <c r="AN116" s="30">
        <f ca="1">IF(AN$5="",0,SUMIFS(Potoki!AN:AN,Potoki!$F:$F,$F116,Potoki!$G:$G,IF($G116="","",$G116)))</f>
        <v>65238.65919146224</v>
      </c>
      <c r="AO116" s="30">
        <f ca="1">IF(AO$5="",0,SUMIFS(Potoki!AO:AO,Potoki!$F:$F,$F116,Potoki!$G:$G,IF($G116="","",$G116)))</f>
        <v>67195.818967206113</v>
      </c>
      <c r="AP116" s="30">
        <f ca="1">IF(AP$5="",0,SUMIFS(Potoki!AP:AP,Potoki!$F:$F,$F116,Potoki!$G:$G,IF($G116="","",$G116)))</f>
        <v>69211.693536222287</v>
      </c>
      <c r="AQ116" s="30">
        <f ca="1">IF(AQ$5="",0,SUMIFS(Potoki!AQ:AQ,Potoki!$F:$F,$F116,Potoki!$G:$G,IF($G116="","",$G116)))</f>
        <v>71288.04434230896</v>
      </c>
      <c r="AR116" s="30">
        <f ca="1">IF(AR$5="",0,SUMIFS(Potoki!AR:AR,Potoki!$F:$F,$F116,Potoki!$G:$G,IF($G116="","",$G116)))</f>
        <v>73426.685672578227</v>
      </c>
      <c r="AS116" s="30">
        <f ca="1">IF(AS$5="",0,SUMIFS(Potoki!AS:AS,Potoki!$F:$F,$F116,Potoki!$G:$G,IF($G116="","",$G116)))</f>
        <v>75629.486242755578</v>
      </c>
      <c r="AT116" s="30">
        <f ca="1">IF(AT$5="",0,SUMIFS(Potoki!AT:AT,Potoki!$F:$F,$F116,Potoki!$G:$G,IF($G116="","",$G116)))</f>
        <v>77898.370830038257</v>
      </c>
      <c r="AU116" s="30">
        <f ca="1">IF(AU$5="",0,SUMIFS(Potoki!AU:AU,Potoki!$F:$F,$F116,Potoki!$G:$G,IF($G116="","",$G116)))</f>
        <v>80235.321954939398</v>
      </c>
      <c r="AV116" s="30">
        <f ca="1">IF(AV$5="",0,SUMIFS(Potoki!AV:AV,Potoki!$F:$F,$F116,Potoki!$G:$G,IF($G116="","",$G116)))</f>
        <v>82642.381613587582</v>
      </c>
      <c r="AW116" s="30">
        <f ca="1">IF(AW$5="",0,SUMIFS(Potoki!AW:AW,Potoki!$F:$F,$F116,Potoki!$G:$G,IF($G116="","",$G116)))</f>
        <v>85121.653061995225</v>
      </c>
      <c r="AX116" s="30">
        <f ca="1">IF(AX$5="",0,SUMIFS(Potoki!AX:AX,Potoki!$F:$F,$F116,Potoki!$G:$G,IF($G116="","",$G116)))</f>
        <v>87675.302653855077</v>
      </c>
      <c r="AY116" s="30">
        <f ca="1">IF(AY$5="",0,SUMIFS(Potoki!AY:AY,Potoki!$F:$F,$F116,Potoki!$G:$G,IF($G116="","",$G116)))</f>
        <v>90305.561733470735</v>
      </c>
      <c r="AZ116" s="30">
        <f ca="1">IF(AZ$5="",0,SUMIFS(Potoki!AZ:AZ,Potoki!$F:$F,$F116,Potoki!$G:$G,IF($G116="","",$G116)))</f>
        <v>93014.728585474862</v>
      </c>
      <c r="BA116" s="30">
        <f ca="1">IF(BA$5="",0,SUMIFS(Potoki!BA:BA,Potoki!$F:$F,$F116,Potoki!$G:$G,IF($G116="","",$G116)))</f>
        <v>95805.170443039111</v>
      </c>
      <c r="BB116" s="30">
        <f ca="1">IF(BB$5="",0,SUMIFS(Potoki!BB:BB,Potoki!$F:$F,$F116,Potoki!$G:$G,IF($G116="","",$G116)))</f>
        <v>98679.325556330281</v>
      </c>
      <c r="BC116" s="30">
        <f ca="1">IF(BC$5="",0,SUMIFS(Potoki!BC:BC,Potoki!$F:$F,$F116,Potoki!$G:$G,IF($G116="","",$G116)))</f>
        <v>101639.7053230202</v>
      </c>
      <c r="BD116" s="30">
        <f ca="1">IF(BD$5="",0,SUMIFS(Potoki!BD:BD,Potoki!$F:$F,$F116,Potoki!$G:$G,IF($G116="","",$G116)))</f>
        <v>104688.89648271081</v>
      </c>
      <c r="BE116" s="30">
        <f ca="1">IF(BE$5="",0,SUMIFS(Potoki!BE:BE,Potoki!$F:$F,$F116,Potoki!$G:$G,IF($G116="","",$G116)))</f>
        <v>107829.56337719213</v>
      </c>
      <c r="BF116" s="30">
        <f ca="1">IF(BF$5="",0,SUMIFS(Potoki!BF:BF,Potoki!$F:$F,$F116,Potoki!$G:$G,IF($G116="","",$G116)))</f>
        <v>111064.45027850789</v>
      </c>
      <c r="BG116" s="30">
        <f ca="1">IF(BG$5="",0,SUMIFS(Potoki!BG:BG,Potoki!$F:$F,$F116,Potoki!$G:$G,IF($G116="","",$G116)))</f>
        <v>114396.38378686314</v>
      </c>
      <c r="BH116" s="30">
        <f ca="1">IF(BH$5="",0,SUMIFS(Potoki!BH:BH,Potoki!$F:$F,$F116,Potoki!$G:$G,IF($G116="","",$G116)))</f>
        <v>117828.27530046902</v>
      </c>
      <c r="BI116" s="30">
        <f ca="1">IF(BI$5="",0,SUMIFS(Potoki!BI:BI,Potoki!$F:$F,$F116,Potoki!$G:$G,IF($G116="","",$G116)))</f>
        <v>121363.12355948309</v>
      </c>
      <c r="BJ116" s="30">
        <f ca="1">IF(BJ$5="",0,SUMIFS(Potoki!BJ:BJ,Potoki!$F:$F,$F116,Potoki!$G:$G,IF($G116="","",$G116)))</f>
        <v>125004.01726626761</v>
      </c>
      <c r="BK116" s="30">
        <f ca="1">IF(BK$5="",0,SUMIFS(Potoki!BK:BK,Potoki!$F:$F,$F116,Potoki!$G:$G,IF($G116="","",$G116)))</f>
        <v>128754.13778425564</v>
      </c>
      <c r="BL116" s="30">
        <f ca="1">IF(BL$5="",0,SUMIFS(Potoki!BL:BL,Potoki!$F:$F,$F116,Potoki!$G:$G,IF($G116="","",$G116)))</f>
        <v>132616.7619177833</v>
      </c>
      <c r="BM116" s="30">
        <f ca="1">IF(BM$5="",0,SUMIFS(Potoki!BM:BM,Potoki!$F:$F,$F116,Potoki!$G:$G,IF($G116="","",$G116)))</f>
        <v>136595.26477531681</v>
      </c>
      <c r="BN116" s="30">
        <f ca="1">IF(BN$5="",0,SUMIFS(Potoki!BN:BN,Potoki!$F:$F,$F116,Potoki!$G:$G,IF($G116="","",$G116)))</f>
        <v>140693.12271857631</v>
      </c>
      <c r="BO116" s="30">
        <f ca="1">IF(BO$5="",0,SUMIFS(Potoki!BO:BO,Potoki!$F:$F,$F116,Potoki!$G:$G,IF($G116="","",$G116)))</f>
        <v>144913.91640013363</v>
      </c>
      <c r="BP116" s="30">
        <f ca="1">IF(BP$5="",0,SUMIFS(Potoki!BP:BP,Potoki!$F:$F,$F116,Potoki!$G:$G,IF($G116="","",$G116)))</f>
        <v>149261.33389213763</v>
      </c>
      <c r="BQ116" s="30">
        <f ca="1">IF(BQ$5="",0,SUMIFS(Potoki!BQ:BQ,Potoki!$F:$F,$F116,Potoki!$G:$G,IF($G116="","",$G116)))</f>
        <v>153739.17390890175</v>
      </c>
      <c r="BR116" s="30">
        <f ca="1">IF(BR$5="",0,SUMIFS(Potoki!BR:BR,Potoki!$F:$F,$F116,Potoki!$G:$G,IF($G116="","",$G116)))</f>
        <v>158351.34912616882</v>
      </c>
      <c r="BS116" s="30">
        <f ca="1">IF(BS$5="",0,SUMIFS(Potoki!BS:BS,Potoki!$F:$F,$F116,Potoki!$G:$G,IF($G116="","",$G116)))</f>
        <v>163101.88959995389</v>
      </c>
      <c r="BT116" s="30">
        <f ca="1">IF(BT$5="",0,SUMIFS(Potoki!BT:BT,Potoki!$F:$F,$F116,Potoki!$G:$G,IF($G116="","",$G116)))</f>
        <v>167994.94628795251</v>
      </c>
      <c r="BU116" s="30">
        <f ca="1">IF(BU$5="",0,SUMIFS(Potoki!BU:BU,Potoki!$F:$F,$F116,Potoki!$G:$G,IF($G116="","",$G116)))</f>
        <v>173034.79467659109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9" s="27" customFormat="1" ht="12" x14ac:dyDescent="0.25">
      <c r="A117" s="26">
        <f>ROW()</f>
        <v>117</v>
      </c>
      <c r="E117" s="24"/>
      <c r="F117" s="68" t="str">
        <f t="shared" si="313"/>
        <v>Поступление ГП на склад ГП</v>
      </c>
      <c r="G117" s="27" t="str">
        <f>BP!$F$28</f>
        <v>Соцсборы</v>
      </c>
      <c r="M117" s="27" t="str">
        <f>Lists!$R$8</f>
        <v>руб.</v>
      </c>
      <c r="P117" s="30"/>
      <c r="R117" s="24"/>
      <c r="S117" s="30"/>
      <c r="V117" s="87"/>
      <c r="W117" s="29">
        <f ca="1">SUM(INDIRECT(ADDRESS(ROW(),SUMIFS($1:$1,$5:$5,1))):INDIRECT(ADDRESS(ROW(),SUMIFS($1:$1,$5:$5,MAX($5:$5)))))</f>
        <v>3846775.1555066612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0</v>
      </c>
      <c r="AE117" s="30">
        <f ca="1">IF(AE$5="",0,SUMIFS(Potoki!AE:AE,Potoki!$F:$F,$F117,Potoki!$G:$G,IF($G117="","",$G117)))</f>
        <v>45000</v>
      </c>
      <c r="AF117" s="30">
        <f ca="1">IF(AF$5="",0,SUMIFS(Potoki!AF:AF,Potoki!$F:$F,$F117,Potoki!$G:$G,IF($G117="","",$G117)))</f>
        <v>46350</v>
      </c>
      <c r="AG117" s="30">
        <f ca="1">IF(AG$5="",0,SUMIFS(Potoki!AG:AG,Potoki!$F:$F,$F117,Potoki!$G:$G,IF($G117="","",$G117)))</f>
        <v>47740.500000000007</v>
      </c>
      <c r="AH117" s="30">
        <f ca="1">IF(AH$5="",0,SUMIFS(Potoki!AH:AH,Potoki!$F:$F,$F117,Potoki!$G:$G,IF($G117="","",$G117)))</f>
        <v>49172.715000000004</v>
      </c>
      <c r="AI117" s="30">
        <f ca="1">IF(AI$5="",0,SUMIFS(Potoki!AI:AI,Potoki!$F:$F,$F117,Potoki!$G:$G,IF($G117="","",$G117)))</f>
        <v>50647.89645</v>
      </c>
      <c r="AJ117" s="30">
        <f ca="1">IF(AJ$5="",0,SUMIFS(Potoki!AJ:AJ,Potoki!$F:$F,$F117,Potoki!$G:$G,IF($G117="","",$G117)))</f>
        <v>52167.33334350001</v>
      </c>
      <c r="AK117" s="30">
        <f ca="1">IF(AK$5="",0,SUMIFS(Potoki!AK:AK,Potoki!$F:$F,$F117,Potoki!$G:$G,IF($G117="","",$G117)))</f>
        <v>53732.353343805007</v>
      </c>
      <c r="AL117" s="30">
        <f ca="1">IF(AL$5="",0,SUMIFS(Potoki!AL:AL,Potoki!$F:$F,$F117,Potoki!$G:$G,IF($G117="","",$G117)))</f>
        <v>55344.323944119162</v>
      </c>
      <c r="AM117" s="30">
        <f ca="1">IF(AM$5="",0,SUMIFS(Potoki!AM:AM,Potoki!$F:$F,$F117,Potoki!$G:$G,IF($G117="","",$G117)))</f>
        <v>57004.653662442732</v>
      </c>
      <c r="AN117" s="30">
        <f ca="1">IF(AN$5="",0,SUMIFS(Potoki!AN:AN,Potoki!$F:$F,$F117,Potoki!$G:$G,IF($G117="","",$G117)))</f>
        <v>58714.793272316012</v>
      </c>
      <c r="AO117" s="30">
        <f ca="1">IF(AO$5="",0,SUMIFS(Potoki!AO:AO,Potoki!$F:$F,$F117,Potoki!$G:$G,IF($G117="","",$G117)))</f>
        <v>60476.237070485498</v>
      </c>
      <c r="AP117" s="30">
        <f ca="1">IF(AP$5="",0,SUMIFS(Potoki!AP:AP,Potoki!$F:$F,$F117,Potoki!$G:$G,IF($G117="","",$G117)))</f>
        <v>62290.524182600057</v>
      </c>
      <c r="AQ117" s="30">
        <f ca="1">IF(AQ$5="",0,SUMIFS(Potoki!AQ:AQ,Potoki!$F:$F,$F117,Potoki!$G:$G,IF($G117="","",$G117)))</f>
        <v>64159.23990807806</v>
      </c>
      <c r="AR117" s="30">
        <f ca="1">IF(AR$5="",0,SUMIFS(Potoki!AR:AR,Potoki!$F:$F,$F117,Potoki!$G:$G,IF($G117="","",$G117)))</f>
        <v>66084.01710532041</v>
      </c>
      <c r="AS117" s="30">
        <f ca="1">IF(AS$5="",0,SUMIFS(Potoki!AS:AS,Potoki!$F:$F,$F117,Potoki!$G:$G,IF($G117="","",$G117)))</f>
        <v>68066.537618480026</v>
      </c>
      <c r="AT117" s="30">
        <f ca="1">IF(AT$5="",0,SUMIFS(Potoki!AT:AT,Potoki!$F:$F,$F117,Potoki!$G:$G,IF($G117="","",$G117)))</f>
        <v>70108.533747034424</v>
      </c>
      <c r="AU117" s="30">
        <f ca="1">IF(AU$5="",0,SUMIFS(Potoki!AU:AU,Potoki!$F:$F,$F117,Potoki!$G:$G,IF($G117="","",$G117)))</f>
        <v>72211.789759445455</v>
      </c>
      <c r="AV117" s="30">
        <f ca="1">IF(AV$5="",0,SUMIFS(Potoki!AV:AV,Potoki!$F:$F,$F117,Potoki!$G:$G,IF($G117="","",$G117)))</f>
        <v>74378.143452228833</v>
      </c>
      <c r="AW117" s="30">
        <f ca="1">IF(AW$5="",0,SUMIFS(Potoki!AW:AW,Potoki!$F:$F,$F117,Potoki!$G:$G,IF($G117="","",$G117)))</f>
        <v>76609.487755795693</v>
      </c>
      <c r="AX117" s="30">
        <f ca="1">IF(AX$5="",0,SUMIFS(Potoki!AX:AX,Potoki!$F:$F,$F117,Potoki!$G:$G,IF($G117="","",$G117)))</f>
        <v>78907.772388469573</v>
      </c>
      <c r="AY117" s="30">
        <f ca="1">IF(AY$5="",0,SUMIFS(Potoki!AY:AY,Potoki!$F:$F,$F117,Potoki!$G:$G,IF($G117="","",$G117)))</f>
        <v>81275.005560123667</v>
      </c>
      <c r="AZ117" s="30">
        <f ca="1">IF(AZ$5="",0,SUMIFS(Potoki!AZ:AZ,Potoki!$F:$F,$F117,Potoki!$G:$G,IF($G117="","",$G117)))</f>
        <v>83713.255726927368</v>
      </c>
      <c r="BA117" s="30">
        <f ca="1">IF(BA$5="",0,SUMIFS(Potoki!BA:BA,Potoki!$F:$F,$F117,Potoki!$G:$G,IF($G117="","",$G117)))</f>
        <v>86224.653398735201</v>
      </c>
      <c r="BB117" s="30">
        <f ca="1">IF(BB$5="",0,SUMIFS(Potoki!BB:BB,Potoki!$F:$F,$F117,Potoki!$G:$G,IF($G117="","",$G117)))</f>
        <v>88811.393000697251</v>
      </c>
      <c r="BC117" s="30">
        <f ca="1">IF(BC$5="",0,SUMIFS(Potoki!BC:BC,Potoki!$F:$F,$F117,Potoki!$G:$G,IF($G117="","",$G117)))</f>
        <v>91475.734790718183</v>
      </c>
      <c r="BD117" s="30">
        <f ca="1">IF(BD$5="",0,SUMIFS(Potoki!BD:BD,Potoki!$F:$F,$F117,Potoki!$G:$G,IF($G117="","",$G117)))</f>
        <v>94220.00683443973</v>
      </c>
      <c r="BE117" s="30">
        <f ca="1">IF(BE$5="",0,SUMIFS(Potoki!BE:BE,Potoki!$F:$F,$F117,Potoki!$G:$G,IF($G117="","",$G117)))</f>
        <v>97046.607039472918</v>
      </c>
      <c r="BF117" s="30">
        <f ca="1">IF(BF$5="",0,SUMIFS(Potoki!BF:BF,Potoki!$F:$F,$F117,Potoki!$G:$G,IF($G117="","",$G117)))</f>
        <v>99958.005250657094</v>
      </c>
      <c r="BG117" s="30">
        <f ca="1">IF(BG$5="",0,SUMIFS(Potoki!BG:BG,Potoki!$F:$F,$F117,Potoki!$G:$G,IF($G117="","",$G117)))</f>
        <v>102956.74540817682</v>
      </c>
      <c r="BH117" s="30">
        <f ca="1">IF(BH$5="",0,SUMIFS(Potoki!BH:BH,Potoki!$F:$F,$F117,Potoki!$G:$G,IF($G117="","",$G117)))</f>
        <v>106045.44777042212</v>
      </c>
      <c r="BI117" s="30">
        <f ca="1">IF(BI$5="",0,SUMIFS(Potoki!BI:BI,Potoki!$F:$F,$F117,Potoki!$G:$G,IF($G117="","",$G117)))</f>
        <v>109226.81120353479</v>
      </c>
      <c r="BJ117" s="30">
        <f ca="1">IF(BJ$5="",0,SUMIFS(Potoki!BJ:BJ,Potoki!$F:$F,$F117,Potoki!$G:$G,IF($G117="","",$G117)))</f>
        <v>112503.61553964084</v>
      </c>
      <c r="BK117" s="30">
        <f ca="1">IF(BK$5="",0,SUMIFS(Potoki!BK:BK,Potoki!$F:$F,$F117,Potoki!$G:$G,IF($G117="","",$G117)))</f>
        <v>115878.72400583007</v>
      </c>
      <c r="BL117" s="30">
        <f ca="1">IF(BL$5="",0,SUMIFS(Potoki!BL:BL,Potoki!$F:$F,$F117,Potoki!$G:$G,IF($G117="","",$G117)))</f>
        <v>119355.08572600498</v>
      </c>
      <c r="BM117" s="30">
        <f ca="1">IF(BM$5="",0,SUMIFS(Potoki!BM:BM,Potoki!$F:$F,$F117,Potoki!$G:$G,IF($G117="","",$G117)))</f>
        <v>122935.73829778512</v>
      </c>
      <c r="BN117" s="30">
        <f ca="1">IF(BN$5="",0,SUMIFS(Potoki!BN:BN,Potoki!$F:$F,$F117,Potoki!$G:$G,IF($G117="","",$G117)))</f>
        <v>126623.81044671869</v>
      </c>
      <c r="BO117" s="30">
        <f ca="1">IF(BO$5="",0,SUMIFS(Potoki!BO:BO,Potoki!$F:$F,$F117,Potoki!$G:$G,IF($G117="","",$G117)))</f>
        <v>130422.52476012026</v>
      </c>
      <c r="BP117" s="30">
        <f ca="1">IF(BP$5="",0,SUMIFS(Potoki!BP:BP,Potoki!$F:$F,$F117,Potoki!$G:$G,IF($G117="","",$G117)))</f>
        <v>134335.20050292386</v>
      </c>
      <c r="BQ117" s="30">
        <f ca="1">IF(BQ$5="",0,SUMIFS(Potoki!BQ:BQ,Potoki!$F:$F,$F117,Potoki!$G:$G,IF($G117="","",$G117)))</f>
        <v>138365.25651801159</v>
      </c>
      <c r="BR117" s="30">
        <f ca="1">IF(BR$5="",0,SUMIFS(Potoki!BR:BR,Potoki!$F:$F,$F117,Potoki!$G:$G,IF($G117="","",$G117)))</f>
        <v>142516.21421355192</v>
      </c>
      <c r="BS117" s="30">
        <f ca="1">IF(BS$5="",0,SUMIFS(Potoki!BS:BS,Potoki!$F:$F,$F117,Potoki!$G:$G,IF($G117="","",$G117)))</f>
        <v>146791.70063995849</v>
      </c>
      <c r="BT117" s="30">
        <f ca="1">IF(BT$5="",0,SUMIFS(Potoki!BT:BT,Potoki!$F:$F,$F117,Potoki!$G:$G,IF($G117="","",$G117)))</f>
        <v>151195.45165915726</v>
      </c>
      <c r="BU117" s="30">
        <f ca="1">IF(BU$5="",0,SUMIFS(Potoki!BU:BU,Potoki!$F:$F,$F117,Potoki!$G:$G,IF($G117="","",$G117)))</f>
        <v>155731.31520893198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9" s="27" customFormat="1" ht="12" x14ac:dyDescent="0.25">
      <c r="A118" s="26">
        <f>ROW()</f>
        <v>118</v>
      </c>
      <c r="E118" s="24"/>
      <c r="F118" s="68" t="str">
        <f t="shared" si="313"/>
        <v>Поступление ГП на склад ГП</v>
      </c>
      <c r="G118" s="27" t="str">
        <f>BP!$F$29</f>
        <v>ЭлЭн</v>
      </c>
      <c r="M118" s="27" t="str">
        <f>Lists!$R$8</f>
        <v>руб.</v>
      </c>
      <c r="P118" s="30"/>
      <c r="R118" s="24"/>
      <c r="S118" s="30"/>
      <c r="V118" s="87"/>
      <c r="W118" s="29">
        <f ca="1">SUM(INDIRECT(ADDRESS(ROW(),SUMIFS($1:$1,$5:$5,1))):INDIRECT(ADDRESS(ROW(),SUMIFS($1:$1,$5:$5,MAX($5:$5)))))</f>
        <v>1572903.6191405014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0</v>
      </c>
      <c r="AE118" s="30">
        <f ca="1">IF(AE$5="",0,SUMIFS(Potoki!AE:AE,Potoki!$F:$F,$F118,Potoki!$G:$G,IF($G118="","",$G118)))</f>
        <v>18400.000000000004</v>
      </c>
      <c r="AF118" s="30">
        <f ca="1">IF(AF$5="",0,SUMIFS(Potoki!AF:AF,Potoki!$F:$F,$F118,Potoki!$G:$G,IF($G118="","",$G118)))</f>
        <v>18952.000000000004</v>
      </c>
      <c r="AG118" s="30">
        <f ca="1">IF(AG$5="",0,SUMIFS(Potoki!AG:AG,Potoki!$F:$F,$F118,Potoki!$G:$G,IF($G118="","",$G118)))</f>
        <v>19520.560000000005</v>
      </c>
      <c r="AH118" s="30">
        <f ca="1">IF(AH$5="",0,SUMIFS(Potoki!AH:AH,Potoki!$F:$F,$F118,Potoki!$G:$G,IF($G118="","",$G118)))</f>
        <v>20106.176800000005</v>
      </c>
      <c r="AI118" s="30">
        <f ca="1">IF(AI$5="",0,SUMIFS(Potoki!AI:AI,Potoki!$F:$F,$F118,Potoki!$G:$G,IF($G118="","",$G118)))</f>
        <v>20709.362104000003</v>
      </c>
      <c r="AJ118" s="30">
        <f ca="1">IF(AJ$5="",0,SUMIFS(Potoki!AJ:AJ,Potoki!$F:$F,$F118,Potoki!$G:$G,IF($G118="","",$G118)))</f>
        <v>21330.642967120006</v>
      </c>
      <c r="AK118" s="30">
        <f ca="1">IF(AK$5="",0,SUMIFS(Potoki!AK:AK,Potoki!$F:$F,$F118,Potoki!$G:$G,IF($G118="","",$G118)))</f>
        <v>21970.562256133606</v>
      </c>
      <c r="AL118" s="30">
        <f ca="1">IF(AL$5="",0,SUMIFS(Potoki!AL:AL,Potoki!$F:$F,$F118,Potoki!$G:$G,IF($G118="","",$G118)))</f>
        <v>22629.679123817616</v>
      </c>
      <c r="AM118" s="30">
        <f ca="1">IF(AM$5="",0,SUMIFS(Potoki!AM:AM,Potoki!$F:$F,$F118,Potoki!$G:$G,IF($G118="","",$G118)))</f>
        <v>23308.569497532142</v>
      </c>
      <c r="AN118" s="30">
        <f ca="1">IF(AN$5="",0,SUMIFS(Potoki!AN:AN,Potoki!$F:$F,$F118,Potoki!$G:$G,IF($G118="","",$G118)))</f>
        <v>24007.826582458107</v>
      </c>
      <c r="AO118" s="30">
        <f ca="1">IF(AO$5="",0,SUMIFS(Potoki!AO:AO,Potoki!$F:$F,$F118,Potoki!$G:$G,IF($G118="","",$G118)))</f>
        <v>24728.061379931849</v>
      </c>
      <c r="AP118" s="30">
        <f ca="1">IF(AP$5="",0,SUMIFS(Potoki!AP:AP,Potoki!$F:$F,$F118,Potoki!$G:$G,IF($G118="","",$G118)))</f>
        <v>25469.903221329805</v>
      </c>
      <c r="AQ118" s="30">
        <f ca="1">IF(AQ$5="",0,SUMIFS(Potoki!AQ:AQ,Potoki!$F:$F,$F118,Potoki!$G:$G,IF($G118="","",$G118)))</f>
        <v>26234.000317969698</v>
      </c>
      <c r="AR118" s="30">
        <f ca="1">IF(AR$5="",0,SUMIFS(Potoki!AR:AR,Potoki!$F:$F,$F118,Potoki!$G:$G,IF($G118="","",$G118)))</f>
        <v>27021.020327508792</v>
      </c>
      <c r="AS118" s="30">
        <f ca="1">IF(AS$5="",0,SUMIFS(Potoki!AS:AS,Potoki!$F:$F,$F118,Potoki!$G:$G,IF($G118="","",$G118)))</f>
        <v>27831.650937334056</v>
      </c>
      <c r="AT118" s="30">
        <f ca="1">IF(AT$5="",0,SUMIFS(Potoki!AT:AT,Potoki!$F:$F,$F118,Potoki!$G:$G,IF($G118="","",$G118)))</f>
        <v>28666.600465454081</v>
      </c>
      <c r="AU118" s="30">
        <f ca="1">IF(AU$5="",0,SUMIFS(Potoki!AU:AU,Potoki!$F:$F,$F118,Potoki!$G:$G,IF($G118="","",$G118)))</f>
        <v>29526.598479417702</v>
      </c>
      <c r="AV118" s="30">
        <f ca="1">IF(AV$5="",0,SUMIFS(Potoki!AV:AV,Potoki!$F:$F,$F118,Potoki!$G:$G,IF($G118="","",$G118)))</f>
        <v>30412.396433800237</v>
      </c>
      <c r="AW118" s="30">
        <f ca="1">IF(AW$5="",0,SUMIFS(Potoki!AW:AW,Potoki!$F:$F,$F118,Potoki!$G:$G,IF($G118="","",$G118)))</f>
        <v>31324.768326814246</v>
      </c>
      <c r="AX118" s="30">
        <f ca="1">IF(AX$5="",0,SUMIFS(Potoki!AX:AX,Potoki!$F:$F,$F118,Potoki!$G:$G,IF($G118="","",$G118)))</f>
        <v>32264.511376618673</v>
      </c>
      <c r="AY118" s="30">
        <f ca="1">IF(AY$5="",0,SUMIFS(Potoki!AY:AY,Potoki!$F:$F,$F118,Potoki!$G:$G,IF($G118="","",$G118)))</f>
        <v>33232.446717917235</v>
      </c>
      <c r="AZ118" s="30">
        <f ca="1">IF(AZ$5="",0,SUMIFS(Potoki!AZ:AZ,Potoki!$F:$F,$F118,Potoki!$G:$G,IF($G118="","",$G118)))</f>
        <v>34229.42011945475</v>
      </c>
      <c r="BA118" s="30">
        <f ca="1">IF(BA$5="",0,SUMIFS(Potoki!BA:BA,Potoki!$F:$F,$F118,Potoki!$G:$G,IF($G118="","",$G118)))</f>
        <v>35256.302723038396</v>
      </c>
      <c r="BB118" s="30">
        <f ca="1">IF(BB$5="",0,SUMIFS(Potoki!BB:BB,Potoki!$F:$F,$F118,Potoki!$G:$G,IF($G118="","",$G118)))</f>
        <v>36313.99180472955</v>
      </c>
      <c r="BC118" s="30">
        <f ca="1">IF(BC$5="",0,SUMIFS(Potoki!BC:BC,Potoki!$F:$F,$F118,Potoki!$G:$G,IF($G118="","",$G118)))</f>
        <v>37403.411558871441</v>
      </c>
      <c r="BD118" s="30">
        <f ca="1">IF(BD$5="",0,SUMIFS(Potoki!BD:BD,Potoki!$F:$F,$F118,Potoki!$G:$G,IF($G118="","",$G118)))</f>
        <v>38525.513905637585</v>
      </c>
      <c r="BE118" s="30">
        <f ca="1">IF(BE$5="",0,SUMIFS(Potoki!BE:BE,Potoki!$F:$F,$F118,Potoki!$G:$G,IF($G118="","",$G118)))</f>
        <v>39681.279322806709</v>
      </c>
      <c r="BF118" s="30">
        <f ca="1">IF(BF$5="",0,SUMIFS(Potoki!BF:BF,Potoki!$F:$F,$F118,Potoki!$G:$G,IF($G118="","",$G118)))</f>
        <v>40871.717702490911</v>
      </c>
      <c r="BG118" s="30">
        <f ca="1">IF(BG$5="",0,SUMIFS(Potoki!BG:BG,Potoki!$F:$F,$F118,Potoki!$G:$G,IF($G118="","",$G118)))</f>
        <v>42097.869233565638</v>
      </c>
      <c r="BH118" s="30">
        <f ca="1">IF(BH$5="",0,SUMIFS(Potoki!BH:BH,Potoki!$F:$F,$F118,Potoki!$G:$G,IF($G118="","",$G118)))</f>
        <v>43360.805310572607</v>
      </c>
      <c r="BI118" s="30">
        <f ca="1">IF(BI$5="",0,SUMIFS(Potoki!BI:BI,Potoki!$F:$F,$F118,Potoki!$G:$G,IF($G118="","",$G118)))</f>
        <v>44661.629469889784</v>
      </c>
      <c r="BJ118" s="30">
        <f ca="1">IF(BJ$5="",0,SUMIFS(Potoki!BJ:BJ,Potoki!$F:$F,$F118,Potoki!$G:$G,IF($G118="","",$G118)))</f>
        <v>46001.47835398648</v>
      </c>
      <c r="BK118" s="30">
        <f ca="1">IF(BK$5="",0,SUMIFS(Potoki!BK:BK,Potoki!$F:$F,$F118,Potoki!$G:$G,IF($G118="","",$G118)))</f>
        <v>47381.522704606083</v>
      </c>
      <c r="BL118" s="30">
        <f ca="1">IF(BL$5="",0,SUMIFS(Potoki!BL:BL,Potoki!$F:$F,$F118,Potoki!$G:$G,IF($G118="","",$G118)))</f>
        <v>48802.968385744265</v>
      </c>
      <c r="BM118" s="30">
        <f ca="1">IF(BM$5="",0,SUMIFS(Potoki!BM:BM,Potoki!$F:$F,$F118,Potoki!$G:$G,IF($G118="","",$G118)))</f>
        <v>50267.057437316595</v>
      </c>
      <c r="BN118" s="30">
        <f ca="1">IF(BN$5="",0,SUMIFS(Potoki!BN:BN,Potoki!$F:$F,$F118,Potoki!$G:$G,IF($G118="","",$G118)))</f>
        <v>51775.069160436091</v>
      </c>
      <c r="BO118" s="30">
        <f ca="1">IF(BO$5="",0,SUMIFS(Potoki!BO:BO,Potoki!$F:$F,$F118,Potoki!$G:$G,IF($G118="","",$G118)))</f>
        <v>53328.321235249176</v>
      </c>
      <c r="BP118" s="30">
        <f ca="1">IF(BP$5="",0,SUMIFS(Potoki!BP:BP,Potoki!$F:$F,$F118,Potoki!$G:$G,IF($G118="","",$G118)))</f>
        <v>54928.170872306655</v>
      </c>
      <c r="BQ118" s="30">
        <f ca="1">IF(BQ$5="",0,SUMIFS(Potoki!BQ:BQ,Potoki!$F:$F,$F118,Potoki!$G:$G,IF($G118="","",$G118)))</f>
        <v>56576.015998475857</v>
      </c>
      <c r="BR118" s="30">
        <f ca="1">IF(BR$5="",0,SUMIFS(Potoki!BR:BR,Potoki!$F:$F,$F118,Potoki!$G:$G,IF($G118="","",$G118)))</f>
        <v>58273.296478430129</v>
      </c>
      <c r="BS118" s="30">
        <f ca="1">IF(BS$5="",0,SUMIFS(Potoki!BS:BS,Potoki!$F:$F,$F118,Potoki!$G:$G,IF($G118="","",$G118)))</f>
        <v>60021.495372783036</v>
      </c>
      <c r="BT118" s="30">
        <f ca="1">IF(BT$5="",0,SUMIFS(Potoki!BT:BT,Potoki!$F:$F,$F118,Potoki!$G:$G,IF($G118="","",$G118)))</f>
        <v>61822.140233966529</v>
      </c>
      <c r="BU118" s="30">
        <f ca="1">IF(BU$5="",0,SUMIFS(Potoki!BU:BU,Potoki!$F:$F,$F118,Potoki!$G:$G,IF($G118="","",$G118)))</f>
        <v>63676.804440985528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9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6">
        <f ca="1">W109-SUMIFS(Potoki!$W:$W,Potoki!$F:$F,F109,Potoki!$G:$G,"")</f>
        <v>0</v>
      </c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9" x14ac:dyDescent="0.3">
      <c r="A120" s="11">
        <f>ROW()</f>
        <v>120</v>
      </c>
    </row>
    <row r="121" spans="1:99" x14ac:dyDescent="0.3">
      <c r="A121" s="11">
        <f>ROW()</f>
        <v>121</v>
      </c>
    </row>
    <row r="122" spans="1:99" x14ac:dyDescent="0.3">
      <c r="A122" s="11">
        <f>ROW()</f>
        <v>122</v>
      </c>
    </row>
    <row r="123" spans="1:99" x14ac:dyDescent="0.3">
      <c r="A123" s="11">
        <f>ROW()</f>
        <v>123</v>
      </c>
    </row>
    <row r="124" spans="1:99" x14ac:dyDescent="0.3">
      <c r="A124" s="11">
        <f>ROW()</f>
        <v>124</v>
      </c>
    </row>
    <row r="125" spans="1:99" s="2" customFormat="1" ht="4.95" customHeight="1" x14ac:dyDescent="0.2">
      <c r="A125" s="11">
        <f>ROW()</f>
        <v>125</v>
      </c>
      <c r="E125" s="89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1"/>
      <c r="Q125" s="90"/>
      <c r="R125" s="89"/>
      <c r="S125" s="91"/>
      <c r="T125" s="90"/>
      <c r="U125" s="90"/>
      <c r="V125" s="92"/>
      <c r="W125" s="93"/>
      <c r="X125" s="90"/>
      <c r="Y125" s="90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0"/>
    </row>
    <row r="126" spans="1:99" s="31" customFormat="1" ht="12" x14ac:dyDescent="0.25">
      <c r="A126" s="79">
        <f>ROW()</f>
        <v>126</v>
      </c>
      <c r="E126" s="46"/>
      <c r="F126" s="31" t="s">
        <v>78</v>
      </c>
      <c r="P126" s="83"/>
      <c r="R126" s="46"/>
      <c r="S126" s="83"/>
      <c r="V126" s="88"/>
      <c r="W126" s="83">
        <f ca="1">SUM(INDIRECT(ADDRESS(ROW(),SUMIFS($1:$1,$5:$5,1))):INDIRECT(ADDRESS(ROW(),SUMIFS($1:$1,$5:$5,MAX($5:$5)))))</f>
        <v>14315958.416513767</v>
      </c>
      <c r="Z126" s="83">
        <f ca="1">Z127-Z174</f>
        <v>0</v>
      </c>
      <c r="AA126" s="83">
        <f ca="1">AA127-AA174</f>
        <v>0</v>
      </c>
      <c r="AB126" s="83">
        <f ca="1">AB127-AB174</f>
        <v>0</v>
      </c>
      <c r="AC126" s="83">
        <f ca="1">AC127-AC174</f>
        <v>0</v>
      </c>
      <c r="AD126" s="83">
        <f ca="1">AD127-AD174</f>
        <v>8999.9999999990687</v>
      </c>
      <c r="AE126" s="83">
        <f ca="1">AE127-AE174</f>
        <v>18269.999999998137</v>
      </c>
      <c r="AF126" s="83">
        <f ca="1">AF127-AF174</f>
        <v>27818.099999997765</v>
      </c>
      <c r="AG126" s="83">
        <f ca="1">AG127-AG174</f>
        <v>37652.643000001088</v>
      </c>
      <c r="AH126" s="83">
        <f ca="1">AH127-AH174</f>
        <v>47782.222289999947</v>
      </c>
      <c r="AI126" s="83">
        <f ca="1">AI127-AI174</f>
        <v>58215.688958700746</v>
      </c>
      <c r="AJ126" s="83">
        <f ca="1">AJ127-AJ174</f>
        <v>68962.159627463669</v>
      </c>
      <c r="AK126" s="83">
        <f ca="1">AK127-AK174</f>
        <v>80031.024416290224</v>
      </c>
      <c r="AL126" s="83">
        <f ca="1">AL127-AL174</f>
        <v>91431.955148782581</v>
      </c>
      <c r="AM126" s="83">
        <f ca="1">AM127-AM174</f>
        <v>103174.91380323842</v>
      </c>
      <c r="AN126" s="83">
        <f ca="1">AN127-AN174</f>
        <v>115270.16121733561</v>
      </c>
      <c r="AO126" s="83">
        <f ca="1">AO127-AO174</f>
        <v>127728.26605385542</v>
      </c>
      <c r="AP126" s="83">
        <f ca="1">AP127-AP174</f>
        <v>140560.11403547227</v>
      </c>
      <c r="AQ126" s="83">
        <f ca="1">AQ127-AQ174</f>
        <v>153776.91745653003</v>
      </c>
      <c r="AR126" s="83">
        <f ca="1">AR127-AR174</f>
        <v>167390.22498024255</v>
      </c>
      <c r="AS126" s="83">
        <f ca="1">AS127-AS174</f>
        <v>181411.93172963709</v>
      </c>
      <c r="AT126" s="83">
        <f ca="1">AT127-AT174</f>
        <v>195854.28968153149</v>
      </c>
      <c r="AU126" s="83">
        <f ca="1">AU127-AU174</f>
        <v>210729.91837195307</v>
      </c>
      <c r="AV126" s="83">
        <f ca="1">AV127-AV174</f>
        <v>226051.81592312455</v>
      </c>
      <c r="AW126" s="83">
        <f ca="1">AW127-AW174</f>
        <v>241833.3704008162</v>
      </c>
      <c r="AX126" s="83">
        <f ca="1">AX127-AX174</f>
        <v>258088.37151284516</v>
      </c>
      <c r="AY126" s="83">
        <f ca="1">AY127-AY174</f>
        <v>274831.02265824378</v>
      </c>
      <c r="AZ126" s="83">
        <f ca="1">AZ127-AZ174</f>
        <v>292075.9533379674</v>
      </c>
      <c r="BA126" s="83">
        <f ca="1">BA127-BA174</f>
        <v>309838.2319381237</v>
      </c>
      <c r="BB126" s="83">
        <f ca="1">BB127-BB174</f>
        <v>328133.37889623642</v>
      </c>
      <c r="BC126" s="83">
        <f ca="1">BC127-BC174</f>
        <v>346977.38026314974</v>
      </c>
      <c r="BD126" s="83">
        <f ca="1">BD127-BD174</f>
        <v>366386.7016710788</v>
      </c>
      <c r="BE126" s="83">
        <f ca="1">BE127-BE174</f>
        <v>386378.30272114277</v>
      </c>
      <c r="BF126" s="83">
        <f ca="1">BF127-BF174</f>
        <v>406969.65180282295</v>
      </c>
      <c r="BG126" s="83">
        <f ca="1">BG127-BG174</f>
        <v>428178.74135690928</v>
      </c>
      <c r="BH126" s="83">
        <f ca="1">BH127-BH174</f>
        <v>450024.10359761119</v>
      </c>
      <c r="BI126" s="83">
        <f ca="1">BI127-BI174</f>
        <v>472524.82670553029</v>
      </c>
      <c r="BJ126" s="83">
        <f ca="1">BJ127-BJ174</f>
        <v>495700.57150670886</v>
      </c>
      <c r="BK126" s="83">
        <f ca="1">BK127-BK174</f>
        <v>519571.58865192533</v>
      </c>
      <c r="BL126" s="83">
        <f ca="1">BL127-BL174</f>
        <v>544158.7363114953</v>
      </c>
      <c r="BM126" s="83">
        <f ca="1">BM127-BM174</f>
        <v>569483.49840080738</v>
      </c>
      <c r="BN126" s="83">
        <f ca="1">BN127-BN174</f>
        <v>595568.00335285068</v>
      </c>
      <c r="BO126" s="83">
        <f ca="1">BO127-BO174</f>
        <v>622435.04345348477</v>
      </c>
      <c r="BP126" s="83">
        <f ca="1">BP127-BP174</f>
        <v>650108.09475702047</v>
      </c>
      <c r="BQ126" s="83">
        <f ca="1">BQ127-BQ174</f>
        <v>678611.33759978414</v>
      </c>
      <c r="BR126" s="83">
        <f ca="1">BR127-BR174</f>
        <v>707969.67772775888</v>
      </c>
      <c r="BS126" s="83">
        <f ca="1">BS127-BS174</f>
        <v>738208.76805952191</v>
      </c>
      <c r="BT126" s="83">
        <f ca="1">BT127-BT174</f>
        <v>769355.03110137582</v>
      </c>
      <c r="BU126" s="83">
        <f ca="1">BU127-BU174</f>
        <v>801435.68203440309</v>
      </c>
      <c r="BV126" s="83">
        <f>BV127-BV174</f>
        <v>0</v>
      </c>
      <c r="BW126" s="83">
        <f>BW127-BW174</f>
        <v>0</v>
      </c>
      <c r="BX126" s="83">
        <f>BX127-BX174</f>
        <v>0</v>
      </c>
      <c r="BY126" s="83">
        <f>BY127-BY174</f>
        <v>0</v>
      </c>
      <c r="BZ126" s="83">
        <f>BZ127-BZ174</f>
        <v>0</v>
      </c>
      <c r="CA126" s="83">
        <f>CA127-CA174</f>
        <v>0</v>
      </c>
      <c r="CB126" s="83">
        <f>CB127-CB174</f>
        <v>0</v>
      </c>
      <c r="CC126" s="83">
        <f>CC127-CC174</f>
        <v>0</v>
      </c>
      <c r="CD126" s="83">
        <f>CD127-CD174</f>
        <v>0</v>
      </c>
      <c r="CE126" s="83">
        <f>CE127-CE174</f>
        <v>0</v>
      </c>
      <c r="CF126" s="83">
        <f>CF127-CF174</f>
        <v>0</v>
      </c>
      <c r="CG126" s="83">
        <f>CG127-CG174</f>
        <v>0</v>
      </c>
      <c r="CH126" s="83">
        <f>CH127-CH174</f>
        <v>0</v>
      </c>
      <c r="CI126" s="83">
        <f>CI127-CI174</f>
        <v>0</v>
      </c>
      <c r="CJ126" s="83">
        <f>CJ127-CJ174</f>
        <v>0</v>
      </c>
      <c r="CK126" s="83">
        <f>CK127-CK174</f>
        <v>0</v>
      </c>
      <c r="CL126" s="83">
        <f>CL127-CL174</f>
        <v>0</v>
      </c>
      <c r="CM126" s="83">
        <f>CM127-CM174</f>
        <v>0</v>
      </c>
      <c r="CN126" s="83">
        <f>CN127-CN174</f>
        <v>0</v>
      </c>
      <c r="CO126" s="83">
        <f>CO127-CO174</f>
        <v>0</v>
      </c>
      <c r="CP126" s="83">
        <f>CP127-CP174</f>
        <v>0</v>
      </c>
      <c r="CQ126" s="83">
        <f>CQ127-CQ174</f>
        <v>0</v>
      </c>
      <c r="CR126" s="83">
        <f>CR127-CR174</f>
        <v>0</v>
      </c>
      <c r="CS126" s="83">
        <f>CS127-CS174</f>
        <v>0</v>
      </c>
      <c r="CT126" s="83">
        <f>CT127-CT174</f>
        <v>0</v>
      </c>
    </row>
    <row r="127" spans="1:99" x14ac:dyDescent="0.3">
      <c r="A127" s="11">
        <f>ROW()</f>
        <v>127</v>
      </c>
      <c r="F127" s="6" t="s">
        <v>79</v>
      </c>
      <c r="Z127" s="7">
        <f ca="1">Z129+Z135+Z162</f>
        <v>468000</v>
      </c>
      <c r="AA127" s="7">
        <f t="shared" ref="AA127:CL127" ca="1" si="314">AA129+AA135+AA162</f>
        <v>1256920</v>
      </c>
      <c r="AB127" s="7">
        <f t="shared" ca="1" si="314"/>
        <v>2729507.5999999996</v>
      </c>
      <c r="AC127" s="7">
        <f t="shared" ca="1" si="314"/>
        <v>4786272.8279999997</v>
      </c>
      <c r="AD127" s="7">
        <f t="shared" ca="1" si="314"/>
        <v>7027261.0128400009</v>
      </c>
      <c r="AE127" s="7">
        <f t="shared" ca="1" si="314"/>
        <v>9335478.8432251997</v>
      </c>
      <c r="AF127" s="7">
        <f t="shared" ca="1" si="314"/>
        <v>11712943.208521957</v>
      </c>
      <c r="AG127" s="7">
        <f t="shared" ca="1" si="314"/>
        <v>14161731.504777618</v>
      </c>
      <c r="AH127" s="7">
        <f t="shared" ca="1" si="314"/>
        <v>16683983.449920947</v>
      </c>
      <c r="AI127" s="7">
        <f t="shared" ca="1" si="314"/>
        <v>19281902.953418575</v>
      </c>
      <c r="AJ127" s="7">
        <f t="shared" ca="1" si="314"/>
        <v>21957760.042021133</v>
      </c>
      <c r="AK127" s="7">
        <f t="shared" ca="1" si="314"/>
        <v>24713892.843281768</v>
      </c>
      <c r="AL127" s="7">
        <f t="shared" ca="1" si="314"/>
        <v>27552709.628580224</v>
      </c>
      <c r="AM127" s="7">
        <f t="shared" ca="1" si="314"/>
        <v>30476690.917437628</v>
      </c>
      <c r="AN127" s="7">
        <f t="shared" ca="1" si="314"/>
        <v>33488391.644960754</v>
      </c>
      <c r="AO127" s="7">
        <f t="shared" ca="1" si="314"/>
        <v>36590443.394309573</v>
      </c>
      <c r="AP127" s="7">
        <f t="shared" ca="1" si="314"/>
        <v>39785556.696138866</v>
      </c>
      <c r="AQ127" s="7">
        <f t="shared" ca="1" si="314"/>
        <v>43076523.39702303</v>
      </c>
      <c r="AR127" s="7">
        <f t="shared" ca="1" si="314"/>
        <v>46466219.098933727</v>
      </c>
      <c r="AS127" s="7">
        <f t="shared" ca="1" si="314"/>
        <v>49957605.671901733</v>
      </c>
      <c r="AT127" s="7">
        <f t="shared" ca="1" si="314"/>
        <v>53553733.842058793</v>
      </c>
      <c r="AU127" s="7">
        <f t="shared" ca="1" si="314"/>
        <v>57257745.857320547</v>
      </c>
      <c r="AV127" s="7">
        <f t="shared" ca="1" si="314"/>
        <v>61072878.233040169</v>
      </c>
      <c r="AW127" s="7">
        <f t="shared" ca="1" si="314"/>
        <v>65002464.580031373</v>
      </c>
      <c r="AX127" s="7">
        <f t="shared" ca="1" si="314"/>
        <v>69049938.517432332</v>
      </c>
      <c r="AY127" s="7">
        <f t="shared" ca="1" si="314"/>
        <v>73218836.672955304</v>
      </c>
      <c r="AZ127" s="7">
        <f t="shared" ca="1" si="314"/>
        <v>77512801.773143947</v>
      </c>
      <c r="BA127" s="7">
        <f t="shared" ca="1" si="314"/>
        <v>81935585.826338276</v>
      </c>
      <c r="BB127" s="7">
        <f t="shared" ca="1" si="314"/>
        <v>86491053.401128411</v>
      </c>
      <c r="BC127" s="7">
        <f t="shared" ca="1" si="314"/>
        <v>91183185.00316228</v>
      </c>
      <c r="BD127" s="7">
        <f t="shared" ca="1" si="314"/>
        <v>96016080.553257167</v>
      </c>
      <c r="BE127" s="7">
        <f t="shared" ca="1" si="314"/>
        <v>100993962.96985485</v>
      </c>
      <c r="BF127" s="7">
        <f t="shared" ca="1" si="314"/>
        <v>106121181.85895053</v>
      </c>
      <c r="BG127" s="7">
        <f t="shared" ca="1" si="314"/>
        <v>111402217.31471904</v>
      </c>
      <c r="BH127" s="7">
        <f t="shared" ca="1" si="314"/>
        <v>116841683.83416063</v>
      </c>
      <c r="BI127" s="7">
        <f t="shared" ca="1" si="314"/>
        <v>122444334.34918542</v>
      </c>
      <c r="BJ127" s="7">
        <f t="shared" ca="1" si="314"/>
        <v>128215064.37966099</v>
      </c>
      <c r="BK127" s="7">
        <f t="shared" ca="1" si="314"/>
        <v>134158916.31105083</v>
      </c>
      <c r="BL127" s="7">
        <f t="shared" ca="1" si="314"/>
        <v>140281083.80038238</v>
      </c>
      <c r="BM127" s="7">
        <f t="shared" ca="1" si="314"/>
        <v>146586916.31439382</v>
      </c>
      <c r="BN127" s="7">
        <f t="shared" ca="1" si="314"/>
        <v>153081923.80382565</v>
      </c>
      <c r="BO127" s="7">
        <f t="shared" ca="1" si="314"/>
        <v>159771781.51794046</v>
      </c>
      <c r="BP127" s="7">
        <f t="shared" ca="1" si="314"/>
        <v>166662334.96347862</v>
      </c>
      <c r="BQ127" s="7">
        <f t="shared" ca="1" si="314"/>
        <v>173759605.01238304</v>
      </c>
      <c r="BR127" s="7">
        <f t="shared" ca="1" si="314"/>
        <v>181069793.16275451</v>
      </c>
      <c r="BS127" s="7">
        <f t="shared" ca="1" si="314"/>
        <v>188599286.9576371</v>
      </c>
      <c r="BT127" s="7">
        <f t="shared" ca="1" si="314"/>
        <v>196354665.56636626</v>
      </c>
      <c r="BU127" s="7">
        <f t="shared" ca="1" si="314"/>
        <v>204342705.53335726</v>
      </c>
      <c r="BV127" s="7">
        <f t="shared" si="314"/>
        <v>0</v>
      </c>
      <c r="BW127" s="7">
        <f t="shared" si="314"/>
        <v>0</v>
      </c>
      <c r="BX127" s="7">
        <f t="shared" si="314"/>
        <v>0</v>
      </c>
      <c r="BY127" s="7">
        <f t="shared" si="314"/>
        <v>0</v>
      </c>
      <c r="BZ127" s="7">
        <f t="shared" si="314"/>
        <v>0</v>
      </c>
      <c r="CA127" s="7">
        <f t="shared" si="314"/>
        <v>0</v>
      </c>
      <c r="CB127" s="7">
        <f t="shared" si="314"/>
        <v>0</v>
      </c>
      <c r="CC127" s="7">
        <f t="shared" si="314"/>
        <v>0</v>
      </c>
      <c r="CD127" s="7">
        <f t="shared" si="314"/>
        <v>0</v>
      </c>
      <c r="CE127" s="7">
        <f t="shared" si="314"/>
        <v>0</v>
      </c>
      <c r="CF127" s="7">
        <f t="shared" si="314"/>
        <v>0</v>
      </c>
      <c r="CG127" s="7">
        <f t="shared" si="314"/>
        <v>0</v>
      </c>
      <c r="CH127" s="7">
        <f t="shared" si="314"/>
        <v>0</v>
      </c>
      <c r="CI127" s="7">
        <f t="shared" si="314"/>
        <v>0</v>
      </c>
      <c r="CJ127" s="7">
        <f t="shared" si="314"/>
        <v>0</v>
      </c>
      <c r="CK127" s="7">
        <f t="shared" si="314"/>
        <v>0</v>
      </c>
      <c r="CL127" s="7">
        <f t="shared" si="314"/>
        <v>0</v>
      </c>
      <c r="CM127" s="7">
        <f t="shared" ref="CM127:CT127" si="315">CM129+CM135+CM162</f>
        <v>0</v>
      </c>
      <c r="CN127" s="7">
        <f t="shared" si="315"/>
        <v>0</v>
      </c>
      <c r="CO127" s="7">
        <f t="shared" si="315"/>
        <v>0</v>
      </c>
      <c r="CP127" s="7">
        <f t="shared" si="315"/>
        <v>0</v>
      </c>
      <c r="CQ127" s="7">
        <f t="shared" si="315"/>
        <v>0</v>
      </c>
      <c r="CR127" s="7">
        <f t="shared" si="315"/>
        <v>0</v>
      </c>
      <c r="CS127" s="7">
        <f t="shared" si="315"/>
        <v>0</v>
      </c>
      <c r="CT127" s="7">
        <f t="shared" si="315"/>
        <v>0</v>
      </c>
    </row>
    <row r="128" spans="1:99" x14ac:dyDescent="0.3">
      <c r="A128" s="11">
        <f>ROW()</f>
        <v>128</v>
      </c>
      <c r="F128" s="68" t="str">
        <f t="shared" ref="F128:F133" si="316">$F$127</f>
        <v>АКТИВЫ</v>
      </c>
    </row>
    <row r="129" spans="1:98" x14ac:dyDescent="0.3">
      <c r="A129" s="11">
        <f>ROW()</f>
        <v>129</v>
      </c>
      <c r="F129" s="68" t="str">
        <f t="shared" si="316"/>
        <v>АКТИВЫ</v>
      </c>
      <c r="G129" s="6" t="str">
        <f>$G$11</f>
        <v>Запасы СиМ</v>
      </c>
      <c r="Z129" s="7">
        <f ca="1">SUM(Z130:Z134)</f>
        <v>468000</v>
      </c>
      <c r="AA129" s="7">
        <f t="shared" ref="AA129:CL129" ca="1" si="317">SUM(AA130:AA134)</f>
        <v>698040</v>
      </c>
      <c r="AB129" s="7">
        <f t="shared" ca="1" si="317"/>
        <v>934981.2</v>
      </c>
      <c r="AC129" s="7">
        <f t="shared" ca="1" si="317"/>
        <v>1179030.6359999999</v>
      </c>
      <c r="AD129" s="7">
        <f t="shared" ca="1" si="317"/>
        <v>1214401.5550800001</v>
      </c>
      <c r="AE129" s="7">
        <f t="shared" ca="1" si="317"/>
        <v>1250833.6017324002</v>
      </c>
      <c r="AF129" s="7">
        <f t="shared" ca="1" si="317"/>
        <v>1288358.6097843722</v>
      </c>
      <c r="AG129" s="7">
        <f t="shared" ca="1" si="317"/>
        <v>1327009.3680779035</v>
      </c>
      <c r="AH129" s="7">
        <f t="shared" ca="1" si="317"/>
        <v>1366819.6491202405</v>
      </c>
      <c r="AI129" s="7">
        <f t="shared" ca="1" si="317"/>
        <v>1407824.2385938477</v>
      </c>
      <c r="AJ129" s="7">
        <f t="shared" ca="1" si="317"/>
        <v>1450058.9657516629</v>
      </c>
      <c r="AK129" s="7">
        <f t="shared" ca="1" si="317"/>
        <v>1493560.7347242129</v>
      </c>
      <c r="AL129" s="7">
        <f t="shared" ca="1" si="317"/>
        <v>1538367.5567659391</v>
      </c>
      <c r="AM129" s="7">
        <f t="shared" ca="1" si="317"/>
        <v>1584518.5834689175</v>
      </c>
      <c r="AN129" s="7">
        <f t="shared" ca="1" si="317"/>
        <v>1632054.1409729854</v>
      </c>
      <c r="AO129" s="7">
        <f t="shared" ca="1" si="317"/>
        <v>1681015.7652021754</v>
      </c>
      <c r="AP129" s="7">
        <f t="shared" ca="1" si="317"/>
        <v>1731446.2381582404</v>
      </c>
      <c r="AQ129" s="7">
        <f t="shared" ca="1" si="317"/>
        <v>1783389.6253029876</v>
      </c>
      <c r="AR129" s="7">
        <f t="shared" ca="1" si="317"/>
        <v>1836891.3140620771</v>
      </c>
      <c r="AS129" s="7">
        <f t="shared" ca="1" si="317"/>
        <v>1891998.0534839395</v>
      </c>
      <c r="AT129" s="7">
        <f t="shared" ca="1" si="317"/>
        <v>1948757.9950884576</v>
      </c>
      <c r="AU129" s="7">
        <f t="shared" ca="1" si="317"/>
        <v>2007220.7349411114</v>
      </c>
      <c r="AV129" s="7">
        <f t="shared" ca="1" si="317"/>
        <v>2067437.3569893446</v>
      </c>
      <c r="AW129" s="7">
        <f t="shared" ca="1" si="317"/>
        <v>2129460.4776990251</v>
      </c>
      <c r="AX129" s="7">
        <f t="shared" ca="1" si="317"/>
        <v>2193344.2920299959</v>
      </c>
      <c r="AY129" s="7">
        <f t="shared" ca="1" si="317"/>
        <v>2259144.620790896</v>
      </c>
      <c r="AZ129" s="7">
        <f t="shared" ca="1" si="317"/>
        <v>2326918.9594146227</v>
      </c>
      <c r="BA129" s="7">
        <f t="shared" ca="1" si="317"/>
        <v>2396726.5281970613</v>
      </c>
      <c r="BB129" s="7">
        <f t="shared" ca="1" si="317"/>
        <v>2468628.3240429731</v>
      </c>
      <c r="BC129" s="7">
        <f t="shared" ca="1" si="317"/>
        <v>2542687.1737642623</v>
      </c>
      <c r="BD129" s="7">
        <f t="shared" ca="1" si="317"/>
        <v>2618967.7889771904</v>
      </c>
      <c r="BE129" s="7">
        <f t="shared" ca="1" si="317"/>
        <v>2697536.8226465061</v>
      </c>
      <c r="BF129" s="7">
        <f t="shared" ca="1" si="317"/>
        <v>2778462.9273259016</v>
      </c>
      <c r="BG129" s="7">
        <f t="shared" ca="1" si="317"/>
        <v>2861816.8151456788</v>
      </c>
      <c r="BH129" s="7">
        <f t="shared" ca="1" si="317"/>
        <v>2947671.3196000494</v>
      </c>
      <c r="BI129" s="7">
        <f t="shared" ca="1" si="317"/>
        <v>3036101.4591880506</v>
      </c>
      <c r="BJ129" s="7">
        <f t="shared" ca="1" si="317"/>
        <v>3127184.5029636924</v>
      </c>
      <c r="BK129" s="7">
        <f t="shared" ca="1" si="317"/>
        <v>3221000.0380526036</v>
      </c>
      <c r="BL129" s="7">
        <f t="shared" ca="1" si="317"/>
        <v>3317630.0391941816</v>
      </c>
      <c r="BM129" s="7">
        <f t="shared" ca="1" si="317"/>
        <v>3417158.9403700074</v>
      </c>
      <c r="BN129" s="7">
        <f t="shared" ca="1" si="317"/>
        <v>3519673.7085811077</v>
      </c>
      <c r="BO129" s="7">
        <f t="shared" ca="1" si="317"/>
        <v>3625263.9198385412</v>
      </c>
      <c r="BP129" s="7">
        <f t="shared" ca="1" si="317"/>
        <v>3734021.8374336977</v>
      </c>
      <c r="BQ129" s="7">
        <f t="shared" ca="1" si="317"/>
        <v>3846042.4925567084</v>
      </c>
      <c r="BR129" s="7">
        <f t="shared" ca="1" si="317"/>
        <v>3961423.7673334097</v>
      </c>
      <c r="BS129" s="7">
        <f t="shared" ca="1" si="317"/>
        <v>4080266.4803534122</v>
      </c>
      <c r="BT129" s="7">
        <f t="shared" ca="1" si="317"/>
        <v>4202674.4747640155</v>
      </c>
      <c r="BU129" s="7">
        <f t="shared" ca="1" si="317"/>
        <v>4328754.7090069354</v>
      </c>
      <c r="BV129" s="7">
        <f t="shared" si="317"/>
        <v>0</v>
      </c>
      <c r="BW129" s="7">
        <f t="shared" si="317"/>
        <v>0</v>
      </c>
      <c r="BX129" s="7">
        <f t="shared" si="317"/>
        <v>0</v>
      </c>
      <c r="BY129" s="7">
        <f t="shared" si="317"/>
        <v>0</v>
      </c>
      <c r="BZ129" s="7">
        <f t="shared" si="317"/>
        <v>0</v>
      </c>
      <c r="CA129" s="7">
        <f t="shared" si="317"/>
        <v>0</v>
      </c>
      <c r="CB129" s="7">
        <f t="shared" si="317"/>
        <v>0</v>
      </c>
      <c r="CC129" s="7">
        <f t="shared" si="317"/>
        <v>0</v>
      </c>
      <c r="CD129" s="7">
        <f t="shared" si="317"/>
        <v>0</v>
      </c>
      <c r="CE129" s="7">
        <f t="shared" si="317"/>
        <v>0</v>
      </c>
      <c r="CF129" s="7">
        <f t="shared" si="317"/>
        <v>0</v>
      </c>
      <c r="CG129" s="7">
        <f t="shared" si="317"/>
        <v>0</v>
      </c>
      <c r="CH129" s="7">
        <f t="shared" si="317"/>
        <v>0</v>
      </c>
      <c r="CI129" s="7">
        <f t="shared" si="317"/>
        <v>0</v>
      </c>
      <c r="CJ129" s="7">
        <f t="shared" si="317"/>
        <v>0</v>
      </c>
      <c r="CK129" s="7">
        <f t="shared" si="317"/>
        <v>0</v>
      </c>
      <c r="CL129" s="7">
        <f t="shared" si="317"/>
        <v>0</v>
      </c>
      <c r="CM129" s="7">
        <f t="shared" ref="CM129:CT129" si="318">SUM(CM130:CM134)</f>
        <v>0</v>
      </c>
      <c r="CN129" s="7">
        <f t="shared" si="318"/>
        <v>0</v>
      </c>
      <c r="CO129" s="7">
        <f t="shared" si="318"/>
        <v>0</v>
      </c>
      <c r="CP129" s="7">
        <f t="shared" si="318"/>
        <v>0</v>
      </c>
      <c r="CQ129" s="7">
        <f t="shared" si="318"/>
        <v>0</v>
      </c>
      <c r="CR129" s="7">
        <f t="shared" si="318"/>
        <v>0</v>
      </c>
      <c r="CS129" s="7">
        <f t="shared" si="318"/>
        <v>0</v>
      </c>
      <c r="CT129" s="7">
        <f t="shared" si="318"/>
        <v>0</v>
      </c>
    </row>
    <row r="130" spans="1:98" s="27" customFormat="1" ht="12" x14ac:dyDescent="0.25">
      <c r="A130" s="26">
        <f>ROW()</f>
        <v>130</v>
      </c>
      <c r="E130" s="24"/>
      <c r="F130" s="68" t="str">
        <f t="shared" si="316"/>
        <v>АКТИВЫ</v>
      </c>
      <c r="G130" s="68" t="str">
        <f>$G$129</f>
        <v>Запасы СиМ</v>
      </c>
      <c r="H130" s="27" t="str">
        <f>BP!$F$21</f>
        <v>Основа</v>
      </c>
      <c r="P130" s="30"/>
      <c r="R130" s="24"/>
      <c r="S130" s="30"/>
      <c r="V130" s="87"/>
      <c r="W130" s="29"/>
      <c r="Z130" s="30">
        <f ca="1">IF(Z$5="",0,Z12+Z76-Z84)</f>
        <v>420000</v>
      </c>
      <c r="AA130" s="30">
        <f ca="1">IF(AA$5="",0,AA12+AA76-AA84)</f>
        <v>432600</v>
      </c>
      <c r="AB130" s="30">
        <f ca="1">IF(AB$5="",0,AB12+AB76-AB84)</f>
        <v>445578</v>
      </c>
      <c r="AC130" s="30">
        <f ca="1">IF(AC$5="",0,AC12+AC76-AC84)</f>
        <v>458945.34</v>
      </c>
      <c r="AD130" s="30">
        <f ca="1">IF(AD$5="",0,AD12+AD76-AD84)</f>
        <v>472713.70020000002</v>
      </c>
      <c r="AE130" s="30">
        <f ca="1">IF(AE$5="",0,AE12+AE76-AE84)</f>
        <v>486895.11120600003</v>
      </c>
      <c r="AF130" s="30">
        <f ca="1">IF(AF$5="",0,AF12+AF76-AF84)</f>
        <v>501501.96454217995</v>
      </c>
      <c r="AG130" s="30">
        <f ca="1">IF(AG$5="",0,AG12+AG76-AG84)</f>
        <v>516547.02347844536</v>
      </c>
      <c r="AH130" s="30">
        <f ca="1">IF(AH$5="",0,AH12+AH76-AH84)</f>
        <v>532043.43418279861</v>
      </c>
      <c r="AI130" s="30">
        <f ca="1">IF(AI$5="",0,AI12+AI76-AI84)</f>
        <v>548004.73720828269</v>
      </c>
      <c r="AJ130" s="30">
        <f ca="1">IF(AJ$5="",0,AJ12+AJ76-AJ84)</f>
        <v>564444.87932453118</v>
      </c>
      <c r="AK130" s="30">
        <f ca="1">IF(AK$5="",0,AK12+AK76-AK84)</f>
        <v>581378.22570426704</v>
      </c>
      <c r="AL130" s="30">
        <f ca="1">IF(AL$5="",0,AL12+AL76-AL84)</f>
        <v>598819.57247539505</v>
      </c>
      <c r="AM130" s="30">
        <f ca="1">IF(AM$5="",0,AM12+AM76-AM84)</f>
        <v>616784.15964965697</v>
      </c>
      <c r="AN130" s="30">
        <f ca="1">IF(AN$5="",0,AN12+AN76-AN84)</f>
        <v>635287.68443914689</v>
      </c>
      <c r="AO130" s="30">
        <f ca="1">IF(AO$5="",0,AO12+AO76-AO84)</f>
        <v>654346.3149723215</v>
      </c>
      <c r="AP130" s="30">
        <f ca="1">IF(AP$5="",0,AP12+AP76-AP84)</f>
        <v>673976.70442149101</v>
      </c>
      <c r="AQ130" s="30">
        <f ca="1">IF(AQ$5="",0,AQ12+AQ76-AQ84)</f>
        <v>694196.00555413577</v>
      </c>
      <c r="AR130" s="30">
        <f ca="1">IF(AR$5="",0,AR12+AR76-AR84)</f>
        <v>715021.88572075975</v>
      </c>
      <c r="AS130" s="30">
        <f ca="1">IF(AS$5="",0,AS12+AS76-AS84)</f>
        <v>736472.54229238257</v>
      </c>
      <c r="AT130" s="30">
        <f ca="1">IF(AT$5="",0,AT12+AT76-AT84)</f>
        <v>758566.71856115421</v>
      </c>
      <c r="AU130" s="30">
        <f ca="1">IF(AU$5="",0,AU12+AU76-AU84)</f>
        <v>781323.72011798865</v>
      </c>
      <c r="AV130" s="30">
        <f ca="1">IF(AV$5="",0,AV12+AV76-AV84)</f>
        <v>804763.43172152829</v>
      </c>
      <c r="AW130" s="30">
        <f ca="1">IF(AW$5="",0,AW12+AW76-AW84)</f>
        <v>828906.33467317419</v>
      </c>
      <c r="AX130" s="30">
        <f ca="1">IF(AX$5="",0,AX12+AX76-AX84)</f>
        <v>853773.52471336932</v>
      </c>
      <c r="AY130" s="30">
        <f ca="1">IF(AY$5="",0,AY12+AY76-AY84)</f>
        <v>879386.7304547705</v>
      </c>
      <c r="AZ130" s="30">
        <f ca="1">IF(AZ$5="",0,AZ12+AZ76-AZ84)</f>
        <v>905768.33236841345</v>
      </c>
      <c r="BA130" s="30">
        <f ca="1">IF(BA$5="",0,BA12+BA76-BA84)</f>
        <v>932941.3823394659</v>
      </c>
      <c r="BB130" s="30">
        <f ca="1">IF(BB$5="",0,BB12+BB76-BB84)</f>
        <v>960929.62380964996</v>
      </c>
      <c r="BC130" s="30">
        <f ca="1">IF(BC$5="",0,BC12+BC76-BC84)</f>
        <v>989757.5125239396</v>
      </c>
      <c r="BD130" s="30">
        <f ca="1">IF(BD$5="",0,BD12+BD76-BD84)</f>
        <v>1019450.2378996578</v>
      </c>
      <c r="BE130" s="30">
        <f ca="1">IF(BE$5="",0,BE12+BE76-BE84)</f>
        <v>1050033.7450366477</v>
      </c>
      <c r="BF130" s="30">
        <f ca="1">IF(BF$5="",0,BF12+BF76-BF84)</f>
        <v>1081534.7573877468</v>
      </c>
      <c r="BG130" s="30">
        <f ca="1">IF(BG$5="",0,BG12+BG76-BG84)</f>
        <v>1113980.8001093792</v>
      </c>
      <c r="BH130" s="30">
        <f ca="1">IF(BH$5="",0,BH12+BH76-BH84)</f>
        <v>1147400.2241126609</v>
      </c>
      <c r="BI130" s="30">
        <f ca="1">IF(BI$5="",0,BI12+BI76-BI84)</f>
        <v>1181822.2308360408</v>
      </c>
      <c r="BJ130" s="30">
        <f ca="1">IF(BJ$5="",0,BJ12+BJ76-BJ84)</f>
        <v>1217276.8977611221</v>
      </c>
      <c r="BK130" s="30">
        <f ca="1">IF(BK$5="",0,BK12+BK76-BK84)</f>
        <v>1253795.2046939558</v>
      </c>
      <c r="BL130" s="30">
        <f ca="1">IF(BL$5="",0,BL12+BL76-BL84)</f>
        <v>1291409.0608347745</v>
      </c>
      <c r="BM130" s="30">
        <f ca="1">IF(BM$5="",0,BM12+BM76-BM84)</f>
        <v>1330151.3326598178</v>
      </c>
      <c r="BN130" s="30">
        <f ca="1">IF(BN$5="",0,BN12+BN76-BN84)</f>
        <v>1370055.8726396125</v>
      </c>
      <c r="BO130" s="30">
        <f ca="1">IF(BO$5="",0,BO12+BO76-BO84)</f>
        <v>1411157.5488188011</v>
      </c>
      <c r="BP130" s="30">
        <f ca="1">IF(BP$5="",0,BP12+BP76-BP84)</f>
        <v>1453492.275283365</v>
      </c>
      <c r="BQ130" s="30">
        <f ca="1">IF(BQ$5="",0,BQ12+BQ76-BQ84)</f>
        <v>1497097.0435418659</v>
      </c>
      <c r="BR130" s="30">
        <f ca="1">IF(BR$5="",0,BR12+BR76-BR84)</f>
        <v>1542009.9548481221</v>
      </c>
      <c r="BS130" s="30">
        <f ca="1">IF(BS$5="",0,BS12+BS76-BS84)</f>
        <v>1588270.2534935656</v>
      </c>
      <c r="BT130" s="30">
        <f ca="1">IF(BT$5="",0,BT12+BT76-BT84)</f>
        <v>1635918.3610983724</v>
      </c>
      <c r="BU130" s="30">
        <f ca="1">IF(BU$5="",0,BU12+BU76-BU84)</f>
        <v>1684995.9119313236</v>
      </c>
      <c r="BV130" s="30">
        <f>IF(BV$5="",0,BV12+BV76-BV84)</f>
        <v>0</v>
      </c>
      <c r="BW130" s="30">
        <f>IF(BW$5="",0,BW12+BW76-BW84)</f>
        <v>0</v>
      </c>
      <c r="BX130" s="30">
        <f>IF(BX$5="",0,BX12+BX76-BX84)</f>
        <v>0</v>
      </c>
      <c r="BY130" s="30">
        <f>IF(BY$5="",0,BY12+BY76-BY84)</f>
        <v>0</v>
      </c>
      <c r="BZ130" s="30">
        <f>IF(BZ$5="",0,BZ12+BZ76-BZ84)</f>
        <v>0</v>
      </c>
      <c r="CA130" s="30">
        <f>IF(CA$5="",0,CA12+CA76-CA84)</f>
        <v>0</v>
      </c>
      <c r="CB130" s="30">
        <f>IF(CB$5="",0,CB12+CB76-CB84)</f>
        <v>0</v>
      </c>
      <c r="CC130" s="30">
        <f>IF(CC$5="",0,CC12+CC76-CC84)</f>
        <v>0</v>
      </c>
      <c r="CD130" s="30">
        <f>IF(CD$5="",0,CD12+CD76-CD84)</f>
        <v>0</v>
      </c>
      <c r="CE130" s="30">
        <f>IF(CE$5="",0,CE12+CE76-CE84)</f>
        <v>0</v>
      </c>
      <c r="CF130" s="30">
        <f>IF(CF$5="",0,CF12+CF76-CF84)</f>
        <v>0</v>
      </c>
      <c r="CG130" s="30">
        <f>IF(CG$5="",0,CG12+CG76-CG84)</f>
        <v>0</v>
      </c>
      <c r="CH130" s="30">
        <f>IF(CH$5="",0,CH12+CH76-CH84)</f>
        <v>0</v>
      </c>
      <c r="CI130" s="30">
        <f>IF(CI$5="",0,CI12+CI76-CI84)</f>
        <v>0</v>
      </c>
      <c r="CJ130" s="30">
        <f>IF(CJ$5="",0,CJ12+CJ76-CJ84)</f>
        <v>0</v>
      </c>
      <c r="CK130" s="30">
        <f>IF(CK$5="",0,CK12+CK76-CK84)</f>
        <v>0</v>
      </c>
      <c r="CL130" s="30">
        <f>IF(CL$5="",0,CL12+CL76-CL84)</f>
        <v>0</v>
      </c>
      <c r="CM130" s="30">
        <f>IF(CM$5="",0,CM12+CM76-CM84)</f>
        <v>0</v>
      </c>
      <c r="CN130" s="30">
        <f>IF(CN$5="",0,CN12+CN76-CN84)</f>
        <v>0</v>
      </c>
      <c r="CO130" s="30">
        <f>IF(CO$5="",0,CO12+CO76-CO84)</f>
        <v>0</v>
      </c>
      <c r="CP130" s="30">
        <f>IF(CP$5="",0,CP12+CP76-CP84)</f>
        <v>0</v>
      </c>
      <c r="CQ130" s="30">
        <f>IF(CQ$5="",0,CQ12+CQ76-CQ84)</f>
        <v>0</v>
      </c>
      <c r="CR130" s="30">
        <f>IF(CR$5="",0,CR12+CR76-CR84)</f>
        <v>0</v>
      </c>
      <c r="CS130" s="30">
        <f>IF(CS$5="",0,CS12+CS76-CS84)</f>
        <v>0</v>
      </c>
      <c r="CT130" s="30">
        <f>IF(CT$5="",0,CT12+CT76-CT84)</f>
        <v>0</v>
      </c>
    </row>
    <row r="131" spans="1:98" s="27" customFormat="1" ht="12" x14ac:dyDescent="0.25">
      <c r="A131" s="26">
        <f>ROW()</f>
        <v>131</v>
      </c>
      <c r="E131" s="24"/>
      <c r="F131" s="68" t="str">
        <f t="shared" si="316"/>
        <v>АКТИВЫ</v>
      </c>
      <c r="G131" s="68" t="str">
        <f t="shared" ref="G131:G133" si="319">$G$129</f>
        <v>Запасы СиМ</v>
      </c>
      <c r="H131" s="27" t="str">
        <f>BP!$F$22</f>
        <v>Сырье</v>
      </c>
      <c r="P131" s="30"/>
      <c r="R131" s="24"/>
      <c r="S131" s="30"/>
      <c r="V131" s="87"/>
      <c r="W131" s="29"/>
      <c r="Z131" s="30">
        <f ca="1">IF(Z$5="",0,Z13+Z77-Z85)</f>
        <v>48000</v>
      </c>
      <c r="AA131" s="30">
        <f ca="1">IF(AA$5="",0,AA13+AA77-AA85)</f>
        <v>49440</v>
      </c>
      <c r="AB131" s="30">
        <f ca="1">IF(AB$5="",0,AB13+AB77-AB85)</f>
        <v>50923.200000000012</v>
      </c>
      <c r="AC131" s="30">
        <f ca="1">IF(AC$5="",0,AC13+AC77-AC85)</f>
        <v>52450.896000000015</v>
      </c>
      <c r="AD131" s="30">
        <f ca="1">IF(AD$5="",0,AD13+AD77-AD85)</f>
        <v>54024.422879999998</v>
      </c>
      <c r="AE131" s="30">
        <f ca="1">IF(AE$5="",0,AE13+AE77-AE85)</f>
        <v>55645.155566400004</v>
      </c>
      <c r="AF131" s="30">
        <f ca="1">IF(AF$5="",0,AF13+AF77-AF85)</f>
        <v>57314.510233392008</v>
      </c>
      <c r="AG131" s="30">
        <f ca="1">IF(AG$5="",0,AG13+AG77-AG85)</f>
        <v>59033.945540393775</v>
      </c>
      <c r="AH131" s="30">
        <f ca="1">IF(AH$5="",0,AH13+AH77-AH85)</f>
        <v>60804.963906605582</v>
      </c>
      <c r="AI131" s="30">
        <f ca="1">IF(AI$5="",0,AI13+AI77-AI85)</f>
        <v>62629.112823803749</v>
      </c>
      <c r="AJ131" s="30">
        <f ca="1">IF(AJ$5="",0,AJ13+AJ77-AJ85)</f>
        <v>64507.986208517861</v>
      </c>
      <c r="AK131" s="30">
        <f ca="1">IF(AK$5="",0,AK13+AK77-AK85)</f>
        <v>66443.225794773403</v>
      </c>
      <c r="AL131" s="30">
        <f ca="1">IF(AL$5="",0,AL13+AL77-AL85)</f>
        <v>68436.52256861658</v>
      </c>
      <c r="AM131" s="30">
        <f ca="1">IF(AM$5="",0,AM13+AM77-AM85)</f>
        <v>70489.618245675068</v>
      </c>
      <c r="AN131" s="30">
        <f ca="1">IF(AN$5="",0,AN13+AN77-AN85)</f>
        <v>72604.306793045325</v>
      </c>
      <c r="AO131" s="30">
        <f ca="1">IF(AO$5="",0,AO13+AO77-AO85)</f>
        <v>74782.435996836706</v>
      </c>
      <c r="AP131" s="30">
        <f ca="1">IF(AP$5="",0,AP13+AP77-AP85)</f>
        <v>77025.909076741809</v>
      </c>
      <c r="AQ131" s="30">
        <f ca="1">IF(AQ$5="",0,AQ13+AQ77-AQ85)</f>
        <v>79336.686349044074</v>
      </c>
      <c r="AR131" s="30">
        <f ca="1">IF(AR$5="",0,AR13+AR77-AR85)</f>
        <v>81716.786939515383</v>
      </c>
      <c r="AS131" s="30">
        <f ca="1">IF(AS$5="",0,AS13+AS77-AS85)</f>
        <v>84168.290547700861</v>
      </c>
      <c r="AT131" s="30">
        <f ca="1">IF(AT$5="",0,AT13+AT77-AT85)</f>
        <v>86693.339264131893</v>
      </c>
      <c r="AU131" s="30">
        <f ca="1">IF(AU$5="",0,AU13+AU77-AU85)</f>
        <v>89294.139442055835</v>
      </c>
      <c r="AV131" s="30">
        <f ca="1">IF(AV$5="",0,AV13+AV77-AV85)</f>
        <v>91972.963625317527</v>
      </c>
      <c r="AW131" s="30">
        <f ca="1">IF(AW$5="",0,AW13+AW77-AW85)</f>
        <v>94732.152534077075</v>
      </c>
      <c r="AX131" s="30">
        <f ca="1">IF(AX$5="",0,AX13+AX77-AX85)</f>
        <v>97574.117110099396</v>
      </c>
      <c r="AY131" s="30">
        <f ca="1">IF(AY$5="",0,AY13+AY77-AY85)</f>
        <v>100501.3406234024</v>
      </c>
      <c r="AZ131" s="30">
        <f ca="1">IF(AZ$5="",0,AZ13+AZ77-AZ85)</f>
        <v>103516.38084210444</v>
      </c>
      <c r="BA131" s="30">
        <f ca="1">IF(BA$5="",0,BA13+BA77-BA85)</f>
        <v>106621.87226736758</v>
      </c>
      <c r="BB131" s="30">
        <f ca="1">IF(BB$5="",0,BB13+BB77-BB85)</f>
        <v>109820.52843538861</v>
      </c>
      <c r="BC131" s="30">
        <f ca="1">IF(BC$5="",0,BC13+BC77-BC85)</f>
        <v>113115.14428845028</v>
      </c>
      <c r="BD131" s="30">
        <f ca="1">IF(BD$5="",0,BD13+BD77-BD85)</f>
        <v>116508.59861710378</v>
      </c>
      <c r="BE131" s="30">
        <f ca="1">IF(BE$5="",0,BE13+BE77-BE85)</f>
        <v>120003.85657561693</v>
      </c>
      <c r="BF131" s="30">
        <f ca="1">IF(BF$5="",0,BF13+BF77-BF85)</f>
        <v>123603.97227288544</v>
      </c>
      <c r="BG131" s="30">
        <f ca="1">IF(BG$5="",0,BG13+BG77-BG85)</f>
        <v>127312.091441072</v>
      </c>
      <c r="BH131" s="30">
        <f ca="1">IF(BH$5="",0,BH13+BH77-BH85)</f>
        <v>131131.45418430417</v>
      </c>
      <c r="BI131" s="30">
        <f ca="1">IF(BI$5="",0,BI13+BI77-BI85)</f>
        <v>135065.39780983326</v>
      </c>
      <c r="BJ131" s="30">
        <f ca="1">IF(BJ$5="",0,BJ13+BJ77-BJ85)</f>
        <v>139117.35974412828</v>
      </c>
      <c r="BK131" s="30">
        <f ca="1">IF(BK$5="",0,BK13+BK77-BK85)</f>
        <v>143290.88053645208</v>
      </c>
      <c r="BL131" s="30">
        <f ca="1">IF(BL$5="",0,BL13+BL77-BL85)</f>
        <v>147589.60695254564</v>
      </c>
      <c r="BM131" s="30">
        <f ca="1">IF(BM$5="",0,BM13+BM77-BM85)</f>
        <v>152017.29516112199</v>
      </c>
      <c r="BN131" s="30">
        <f ca="1">IF(BN$5="",0,BN13+BN77-BN85)</f>
        <v>156577.81401595566</v>
      </c>
      <c r="BO131" s="30">
        <f ca="1">IF(BO$5="",0,BO13+BO77-BO85)</f>
        <v>161275.14843643433</v>
      </c>
      <c r="BP131" s="30">
        <f ca="1">IF(BP$5="",0,BP13+BP77-BP85)</f>
        <v>166113.40288952738</v>
      </c>
      <c r="BQ131" s="30">
        <f ca="1">IF(BQ$5="",0,BQ13+BQ77-BQ85)</f>
        <v>171096.8049762132</v>
      </c>
      <c r="BR131" s="30">
        <f ca="1">IF(BR$5="",0,BR13+BR77-BR85)</f>
        <v>176229.70912549959</v>
      </c>
      <c r="BS131" s="30">
        <f ca="1">IF(BS$5="",0,BS13+BS77-BS85)</f>
        <v>181516.60039926463</v>
      </c>
      <c r="BT131" s="30">
        <f ca="1">IF(BT$5="",0,BT13+BT77-BT85)</f>
        <v>186962.09841124262</v>
      </c>
      <c r="BU131" s="30">
        <f ca="1">IF(BU$5="",0,BU13+BU77-BU85)</f>
        <v>192570.9613635799</v>
      </c>
      <c r="BV131" s="30">
        <f>IF(BV$5="",0,BV13+BV77-BV85)</f>
        <v>0</v>
      </c>
      <c r="BW131" s="30">
        <f>IF(BW$5="",0,BW13+BW77-BW85)</f>
        <v>0</v>
      </c>
      <c r="BX131" s="30">
        <f>IF(BX$5="",0,BX13+BX77-BX85)</f>
        <v>0</v>
      </c>
      <c r="BY131" s="30">
        <f>IF(BY$5="",0,BY13+BY77-BY85)</f>
        <v>0</v>
      </c>
      <c r="BZ131" s="30">
        <f>IF(BZ$5="",0,BZ13+BZ77-BZ85)</f>
        <v>0</v>
      </c>
      <c r="CA131" s="30">
        <f>IF(CA$5="",0,CA13+CA77-CA85)</f>
        <v>0</v>
      </c>
      <c r="CB131" s="30">
        <f>IF(CB$5="",0,CB13+CB77-CB85)</f>
        <v>0</v>
      </c>
      <c r="CC131" s="30">
        <f>IF(CC$5="",0,CC13+CC77-CC85)</f>
        <v>0</v>
      </c>
      <c r="CD131" s="30">
        <f>IF(CD$5="",0,CD13+CD77-CD85)</f>
        <v>0</v>
      </c>
      <c r="CE131" s="30">
        <f>IF(CE$5="",0,CE13+CE77-CE85)</f>
        <v>0</v>
      </c>
      <c r="CF131" s="30">
        <f>IF(CF$5="",0,CF13+CF77-CF85)</f>
        <v>0</v>
      </c>
      <c r="CG131" s="30">
        <f>IF(CG$5="",0,CG13+CG77-CG85)</f>
        <v>0</v>
      </c>
      <c r="CH131" s="30">
        <f>IF(CH$5="",0,CH13+CH77-CH85)</f>
        <v>0</v>
      </c>
      <c r="CI131" s="30">
        <f>IF(CI$5="",0,CI13+CI77-CI85)</f>
        <v>0</v>
      </c>
      <c r="CJ131" s="30">
        <f>IF(CJ$5="",0,CJ13+CJ77-CJ85)</f>
        <v>0</v>
      </c>
      <c r="CK131" s="30">
        <f>IF(CK$5="",0,CK13+CK77-CK85)</f>
        <v>0</v>
      </c>
      <c r="CL131" s="30">
        <f>IF(CL$5="",0,CL13+CL77-CL85)</f>
        <v>0</v>
      </c>
      <c r="CM131" s="30">
        <f>IF(CM$5="",0,CM13+CM77-CM85)</f>
        <v>0</v>
      </c>
      <c r="CN131" s="30">
        <f>IF(CN$5="",0,CN13+CN77-CN85)</f>
        <v>0</v>
      </c>
      <c r="CO131" s="30">
        <f>IF(CO$5="",0,CO13+CO77-CO85)</f>
        <v>0</v>
      </c>
      <c r="CP131" s="30">
        <f>IF(CP$5="",0,CP13+CP77-CP85)</f>
        <v>0</v>
      </c>
      <c r="CQ131" s="30">
        <f>IF(CQ$5="",0,CQ13+CQ77-CQ85)</f>
        <v>0</v>
      </c>
      <c r="CR131" s="30">
        <f>IF(CR$5="",0,CR13+CR77-CR85)</f>
        <v>0</v>
      </c>
      <c r="CS131" s="30">
        <f>IF(CS$5="",0,CS13+CS77-CS85)</f>
        <v>0</v>
      </c>
      <c r="CT131" s="30">
        <f>IF(CT$5="",0,CT13+CT77-CT85)</f>
        <v>0</v>
      </c>
    </row>
    <row r="132" spans="1:98" s="27" customFormat="1" ht="12" x14ac:dyDescent="0.25">
      <c r="A132" s="26">
        <f>ROW()</f>
        <v>132</v>
      </c>
      <c r="E132" s="24"/>
      <c r="F132" s="68" t="str">
        <f t="shared" si="316"/>
        <v>АКТИВЫ</v>
      </c>
      <c r="G132" s="68" t="str">
        <f t="shared" si="319"/>
        <v>Запасы СиМ</v>
      </c>
      <c r="H132" s="27" t="str">
        <f>BP!$F$23</f>
        <v>Материал</v>
      </c>
      <c r="P132" s="30"/>
      <c r="R132" s="24"/>
      <c r="S132" s="30"/>
      <c r="V132" s="87"/>
      <c r="W132" s="29"/>
      <c r="Z132" s="30">
        <f ca="1">IF(Z$5="",0,Z14+Z78-Z101)</f>
        <v>0</v>
      </c>
      <c r="AA132" s="30">
        <f ca="1">IF(AA$5="",0,AA14+AA78-AA101)</f>
        <v>56000</v>
      </c>
      <c r="AB132" s="30">
        <f ca="1">IF(AB$5="",0,AB14+AB78-AB101)</f>
        <v>113680</v>
      </c>
      <c r="AC132" s="30">
        <f ca="1">IF(AC$5="",0,AC14+AC78-AC101)</f>
        <v>173090.40000000002</v>
      </c>
      <c r="AD132" s="30">
        <f ca="1">IF(AD$5="",0,AD14+AD78-AD101)</f>
        <v>178283.11200000002</v>
      </c>
      <c r="AE132" s="30">
        <f ca="1">IF(AE$5="",0,AE14+AE78-AE101)</f>
        <v>183631.60536000002</v>
      </c>
      <c r="AF132" s="30">
        <f ca="1">IF(AF$5="",0,AF14+AF78-AF101)</f>
        <v>189140.55352080002</v>
      </c>
      <c r="AG132" s="30">
        <f ca="1">IF(AG$5="",0,AG14+AG78-AG101)</f>
        <v>194814.77012642403</v>
      </c>
      <c r="AH132" s="30">
        <f ca="1">IF(AH$5="",0,AH14+AH78-AH101)</f>
        <v>200659.21323021679</v>
      </c>
      <c r="AI132" s="30">
        <f ca="1">IF(AI$5="",0,AI14+AI78-AI101)</f>
        <v>206678.98962712329</v>
      </c>
      <c r="AJ132" s="30">
        <f ca="1">IF(AJ$5="",0,AJ14+AJ78-AJ101)</f>
        <v>212879.35931593698</v>
      </c>
      <c r="AK132" s="30">
        <f ca="1">IF(AK$5="",0,AK14+AK78-AK101)</f>
        <v>219265.74009541509</v>
      </c>
      <c r="AL132" s="30">
        <f ca="1">IF(AL$5="",0,AL14+AL78-AL101)</f>
        <v>225843.71229827753</v>
      </c>
      <c r="AM132" s="30">
        <f ca="1">IF(AM$5="",0,AM14+AM78-AM101)</f>
        <v>232619.02366722585</v>
      </c>
      <c r="AN132" s="30">
        <f ca="1">IF(AN$5="",0,AN14+AN78-AN101)</f>
        <v>239597.59437724264</v>
      </c>
      <c r="AO132" s="30">
        <f ca="1">IF(AO$5="",0,AO14+AO78-AO101)</f>
        <v>246785.52220855991</v>
      </c>
      <c r="AP132" s="30">
        <f ca="1">IF(AP$5="",0,AP14+AP78-AP101)</f>
        <v>254189.08787481673</v>
      </c>
      <c r="AQ132" s="30">
        <f ca="1">IF(AQ$5="",0,AQ14+AQ78-AQ101)</f>
        <v>261814.76051106123</v>
      </c>
      <c r="AR132" s="30">
        <f ca="1">IF(AR$5="",0,AR14+AR78-AR101)</f>
        <v>269669.20332639309</v>
      </c>
      <c r="AS132" s="30">
        <f ca="1">IF(AS$5="",0,AS14+AS78-AS101)</f>
        <v>277759.27942618489</v>
      </c>
      <c r="AT132" s="30">
        <f ca="1">IF(AT$5="",0,AT14+AT78-AT101)</f>
        <v>286092.05780897045</v>
      </c>
      <c r="AU132" s="30">
        <f ca="1">IF(AU$5="",0,AU14+AU78-AU101)</f>
        <v>294674.81954323954</v>
      </c>
      <c r="AV132" s="30">
        <f ca="1">IF(AV$5="",0,AV14+AV78-AV101)</f>
        <v>303515.06412953674</v>
      </c>
      <c r="AW132" s="30">
        <f ca="1">IF(AW$5="",0,AW14+AW78-AW101)</f>
        <v>312620.51605342288</v>
      </c>
      <c r="AX132" s="30">
        <f ca="1">IF(AX$5="",0,AX14+AX78-AX101)</f>
        <v>321999.1315350256</v>
      </c>
      <c r="AY132" s="30">
        <f ca="1">IF(AY$5="",0,AY14+AY78-AY101)</f>
        <v>331659.1054810764</v>
      </c>
      <c r="AZ132" s="30">
        <f ca="1">IF(AZ$5="",0,AZ14+AZ78-AZ101)</f>
        <v>341608.87864550867</v>
      </c>
      <c r="BA132" s="30">
        <f ca="1">IF(BA$5="",0,BA14+BA78-BA101)</f>
        <v>351857.14500487398</v>
      </c>
      <c r="BB132" s="30">
        <f ca="1">IF(BB$5="",0,BB14+BB78-BB101)</f>
        <v>362412.85935502016</v>
      </c>
      <c r="BC132" s="30">
        <f ca="1">IF(BC$5="",0,BC14+BC78-BC101)</f>
        <v>373285.24513567076</v>
      </c>
      <c r="BD132" s="30">
        <f ca="1">IF(BD$5="",0,BD14+BD78-BD101)</f>
        <v>384483.80248974089</v>
      </c>
      <c r="BE132" s="30">
        <f ca="1">IF(BE$5="",0,BE14+BE78-BE101)</f>
        <v>396018.31656443316</v>
      </c>
      <c r="BF132" s="30">
        <f ca="1">IF(BF$5="",0,BF14+BF78-BF101)</f>
        <v>407898.86606136622</v>
      </c>
      <c r="BG132" s="30">
        <f ca="1">IF(BG$5="",0,BG14+BG78-BG101)</f>
        <v>420135.83204320725</v>
      </c>
      <c r="BH132" s="30">
        <f ca="1">IF(BH$5="",0,BH14+BH78-BH101)</f>
        <v>432739.90700450342</v>
      </c>
      <c r="BI132" s="30">
        <f ca="1">IF(BI$5="",0,BI14+BI78-BI101)</f>
        <v>445722.10421463853</v>
      </c>
      <c r="BJ132" s="30">
        <f ca="1">IF(BJ$5="",0,BJ14+BJ78-BJ101)</f>
        <v>459093.76734107768</v>
      </c>
      <c r="BK132" s="30">
        <f ca="1">IF(BK$5="",0,BK14+BK78-BK101)</f>
        <v>472866.5803613101</v>
      </c>
      <c r="BL132" s="30">
        <f ca="1">IF(BL$5="",0,BL14+BL78-BL101)</f>
        <v>487052.57777214947</v>
      </c>
      <c r="BM132" s="30">
        <f ca="1">IF(BM$5="",0,BM14+BM78-BM101)</f>
        <v>501664.15510531398</v>
      </c>
      <c r="BN132" s="30">
        <f ca="1">IF(BN$5="",0,BN14+BN78-BN101)</f>
        <v>516714.07975847338</v>
      </c>
      <c r="BO132" s="30">
        <f ca="1">IF(BO$5="",0,BO14+BO78-BO101)</f>
        <v>532215.50215122767</v>
      </c>
      <c r="BP132" s="30">
        <f ca="1">IF(BP$5="",0,BP14+BP78-BP101)</f>
        <v>548181.96721576457</v>
      </c>
      <c r="BQ132" s="30">
        <f ca="1">IF(BQ$5="",0,BQ14+BQ78-BQ101)</f>
        <v>564627.42623223749</v>
      </c>
      <c r="BR132" s="30">
        <f ca="1">IF(BR$5="",0,BR14+BR78-BR101)</f>
        <v>581566.24901920464</v>
      </c>
      <c r="BS132" s="30">
        <f ca="1">IF(BS$5="",0,BS14+BS78-BS101)</f>
        <v>599013.23648978083</v>
      </c>
      <c r="BT132" s="30">
        <f ca="1">IF(BT$5="",0,BT14+BT78-BT101)</f>
        <v>616983.63358447433</v>
      </c>
      <c r="BU132" s="30">
        <f ca="1">IF(BU$5="",0,BU14+BU78-BU101)</f>
        <v>635493.14259200857</v>
      </c>
      <c r="BV132" s="30">
        <f>IF(BV$5="",0,BV14+BV78-BV101)</f>
        <v>0</v>
      </c>
      <c r="BW132" s="30">
        <f>IF(BW$5="",0,BW14+BW78-BW101)</f>
        <v>0</v>
      </c>
      <c r="BX132" s="30">
        <f>IF(BX$5="",0,BX14+BX78-BX101)</f>
        <v>0</v>
      </c>
      <c r="BY132" s="30">
        <f>IF(BY$5="",0,BY14+BY78-BY101)</f>
        <v>0</v>
      </c>
      <c r="BZ132" s="30">
        <f>IF(BZ$5="",0,BZ14+BZ78-BZ101)</f>
        <v>0</v>
      </c>
      <c r="CA132" s="30">
        <f>IF(CA$5="",0,CA14+CA78-CA101)</f>
        <v>0</v>
      </c>
      <c r="CB132" s="30">
        <f>IF(CB$5="",0,CB14+CB78-CB101)</f>
        <v>0</v>
      </c>
      <c r="CC132" s="30">
        <f>IF(CC$5="",0,CC14+CC78-CC101)</f>
        <v>0</v>
      </c>
      <c r="CD132" s="30">
        <f>IF(CD$5="",0,CD14+CD78-CD101)</f>
        <v>0</v>
      </c>
      <c r="CE132" s="30">
        <f>IF(CE$5="",0,CE14+CE78-CE101)</f>
        <v>0</v>
      </c>
      <c r="CF132" s="30">
        <f>IF(CF$5="",0,CF14+CF78-CF101)</f>
        <v>0</v>
      </c>
      <c r="CG132" s="30">
        <f>IF(CG$5="",0,CG14+CG78-CG101)</f>
        <v>0</v>
      </c>
      <c r="CH132" s="30">
        <f>IF(CH$5="",0,CH14+CH78-CH101)</f>
        <v>0</v>
      </c>
      <c r="CI132" s="30">
        <f>IF(CI$5="",0,CI14+CI78-CI101)</f>
        <v>0</v>
      </c>
      <c r="CJ132" s="30">
        <f>IF(CJ$5="",0,CJ14+CJ78-CJ101)</f>
        <v>0</v>
      </c>
      <c r="CK132" s="30">
        <f>IF(CK$5="",0,CK14+CK78-CK101)</f>
        <v>0</v>
      </c>
      <c r="CL132" s="30">
        <f>IF(CL$5="",0,CL14+CL78-CL101)</f>
        <v>0</v>
      </c>
      <c r="CM132" s="30">
        <f>IF(CM$5="",0,CM14+CM78-CM101)</f>
        <v>0</v>
      </c>
      <c r="CN132" s="30">
        <f>IF(CN$5="",0,CN14+CN78-CN101)</f>
        <v>0</v>
      </c>
      <c r="CO132" s="30">
        <f>IF(CO$5="",0,CO14+CO78-CO101)</f>
        <v>0</v>
      </c>
      <c r="CP132" s="30">
        <f>IF(CP$5="",0,CP14+CP78-CP101)</f>
        <v>0</v>
      </c>
      <c r="CQ132" s="30">
        <f>IF(CQ$5="",0,CQ14+CQ78-CQ101)</f>
        <v>0</v>
      </c>
      <c r="CR132" s="30">
        <f>IF(CR$5="",0,CR14+CR78-CR101)</f>
        <v>0</v>
      </c>
      <c r="CS132" s="30">
        <f>IF(CS$5="",0,CS14+CS78-CS101)</f>
        <v>0</v>
      </c>
      <c r="CT132" s="30">
        <f>IF(CT$5="",0,CT14+CT78-CT101)</f>
        <v>0</v>
      </c>
    </row>
    <row r="133" spans="1:98" s="27" customFormat="1" ht="12" x14ac:dyDescent="0.25">
      <c r="A133" s="26">
        <f>ROW()</f>
        <v>133</v>
      </c>
      <c r="E133" s="24"/>
      <c r="F133" s="68" t="str">
        <f t="shared" si="316"/>
        <v>АКТИВЫ</v>
      </c>
      <c r="G133" s="68" t="str">
        <f t="shared" si="319"/>
        <v>Запасы СиМ</v>
      </c>
      <c r="H133" s="27" t="str">
        <f>BP!$F$25</f>
        <v>Упаковка</v>
      </c>
      <c r="P133" s="30"/>
      <c r="R133" s="24"/>
      <c r="S133" s="30"/>
      <c r="V133" s="87"/>
      <c r="W133" s="29"/>
      <c r="Z133" s="30">
        <f ca="1">IF(Z$5="",0,Z15+Z79-Z103)</f>
        <v>0</v>
      </c>
      <c r="AA133" s="30">
        <f ca="1">IF(AA$5="",0,AA15+AA79-AA103)</f>
        <v>160000</v>
      </c>
      <c r="AB133" s="30">
        <f ca="1">IF(AB$5="",0,AB15+AB79-AB103)</f>
        <v>324800</v>
      </c>
      <c r="AC133" s="30">
        <f ca="1">IF(AC$5="",0,AC15+AC79-AC103)</f>
        <v>494544</v>
      </c>
      <c r="AD133" s="30">
        <f ca="1">IF(AD$5="",0,AD15+AD79-AD103)</f>
        <v>509380.32000000007</v>
      </c>
      <c r="AE133" s="30">
        <f ca="1">IF(AE$5="",0,AE15+AE79-AE103)</f>
        <v>524661.72960000008</v>
      </c>
      <c r="AF133" s="30">
        <f ca="1">IF(AF$5="",0,AF15+AF79-AF103)</f>
        <v>540401.58148800011</v>
      </c>
      <c r="AG133" s="30">
        <f ca="1">IF(AG$5="",0,AG15+AG79-AG103)</f>
        <v>556613.62893264019</v>
      </c>
      <c r="AH133" s="30">
        <f ca="1">IF(AH$5="",0,AH15+AH79-AH103)</f>
        <v>573312.03780061938</v>
      </c>
      <c r="AI133" s="30">
        <f ca="1">IF(AI$5="",0,AI15+AI79-AI103)</f>
        <v>590511.39893463789</v>
      </c>
      <c r="AJ133" s="30">
        <f ca="1">IF(AJ$5="",0,AJ15+AJ79-AJ103)</f>
        <v>608226.74090267706</v>
      </c>
      <c r="AK133" s="30">
        <f ca="1">IF(AK$5="",0,AK15+AK79-AK103)</f>
        <v>626473.5431297574</v>
      </c>
      <c r="AL133" s="30">
        <f ca="1">IF(AL$5="",0,AL15+AL79-AL103)</f>
        <v>645267.74942365009</v>
      </c>
      <c r="AM133" s="30">
        <f ca="1">IF(AM$5="",0,AM15+AM79-AM103)</f>
        <v>664625.7819063596</v>
      </c>
      <c r="AN133" s="30">
        <f ca="1">IF(AN$5="",0,AN15+AN79-AN103)</f>
        <v>684564.55536355043</v>
      </c>
      <c r="AO133" s="30">
        <f ca="1">IF(AO$5="",0,AO15+AO79-AO103)</f>
        <v>705101.49202445708</v>
      </c>
      <c r="AP133" s="30">
        <f ca="1">IF(AP$5="",0,AP15+AP79-AP103)</f>
        <v>726254.53678519081</v>
      </c>
      <c r="AQ133" s="30">
        <f ca="1">IF(AQ$5="",0,AQ15+AQ79-AQ103)</f>
        <v>748042.17288874649</v>
      </c>
      <c r="AR133" s="30">
        <f ca="1">IF(AR$5="",0,AR15+AR79-AR103)</f>
        <v>770483.43807540881</v>
      </c>
      <c r="AS133" s="30">
        <f ca="1">IF(AS$5="",0,AS15+AS79-AS103)</f>
        <v>793597.94121767115</v>
      </c>
      <c r="AT133" s="30">
        <f ca="1">IF(AT$5="",0,AT15+AT79-AT103)</f>
        <v>817405.8794542012</v>
      </c>
      <c r="AU133" s="30">
        <f ca="1">IF(AU$5="",0,AU15+AU79-AU103)</f>
        <v>841928.05583782727</v>
      </c>
      <c r="AV133" s="30">
        <f ca="1">IF(AV$5="",0,AV15+AV79-AV103)</f>
        <v>867185.89751296211</v>
      </c>
      <c r="AW133" s="30">
        <f ca="1">IF(AW$5="",0,AW15+AW79-AW103)</f>
        <v>893201.474438351</v>
      </c>
      <c r="AX133" s="30">
        <f ca="1">IF(AX$5="",0,AX15+AX79-AX103)</f>
        <v>919997.51867150166</v>
      </c>
      <c r="AY133" s="30">
        <f ca="1">IF(AY$5="",0,AY15+AY79-AY103)</f>
        <v>947597.44423164683</v>
      </c>
      <c r="AZ133" s="30">
        <f ca="1">IF(AZ$5="",0,AZ15+AZ79-AZ103)</f>
        <v>976025.36755859619</v>
      </c>
      <c r="BA133" s="30">
        <f ca="1">IF(BA$5="",0,BA15+BA79-BA103)</f>
        <v>1005306.128585354</v>
      </c>
      <c r="BB133" s="30">
        <f ca="1">IF(BB$5="",0,BB15+BB79-BB103)</f>
        <v>1035465.3124429145</v>
      </c>
      <c r="BC133" s="30">
        <f ca="1">IF(BC$5="",0,BC15+BC79-BC103)</f>
        <v>1066529.271816202</v>
      </c>
      <c r="BD133" s="30">
        <f ca="1">IF(BD$5="",0,BD15+BD79-BD103)</f>
        <v>1098525.1499706879</v>
      </c>
      <c r="BE133" s="30">
        <f ca="1">IF(BE$5="",0,BE15+BE79-BE103)</f>
        <v>1131480.9044698086</v>
      </c>
      <c r="BF133" s="30">
        <f ca="1">IF(BF$5="",0,BF15+BF79-BF103)</f>
        <v>1165425.3316039029</v>
      </c>
      <c r="BG133" s="30">
        <f ca="1">IF(BG$5="",0,BG15+BG79-BG103)</f>
        <v>1200388.0915520201</v>
      </c>
      <c r="BH133" s="30">
        <f ca="1">IF(BH$5="",0,BH15+BH79-BH103)</f>
        <v>1236399.7342985808</v>
      </c>
      <c r="BI133" s="30">
        <f ca="1">IF(BI$5="",0,BI15+BI79-BI103)</f>
        <v>1273491.7263275383</v>
      </c>
      <c r="BJ133" s="30">
        <f ca="1">IF(BJ$5="",0,BJ15+BJ79-BJ103)</f>
        <v>1311696.4781173645</v>
      </c>
      <c r="BK133" s="30">
        <f ca="1">IF(BK$5="",0,BK15+BK79-BK103)</f>
        <v>1351047.3724608854</v>
      </c>
      <c r="BL133" s="30">
        <f ca="1">IF(BL$5="",0,BL15+BL79-BL103)</f>
        <v>1391578.793634712</v>
      </c>
      <c r="BM133" s="30">
        <f ca="1">IF(BM$5="",0,BM15+BM79-BM103)</f>
        <v>1433326.1574437534</v>
      </c>
      <c r="BN133" s="30">
        <f ca="1">IF(BN$5="",0,BN15+BN79-BN103)</f>
        <v>1476325.942167066</v>
      </c>
      <c r="BO133" s="30">
        <f ca="1">IF(BO$5="",0,BO15+BO79-BO103)</f>
        <v>1520615.720432078</v>
      </c>
      <c r="BP133" s="30">
        <f ca="1">IF(BP$5="",0,BP15+BP79-BP103)</f>
        <v>1566234.1920450404</v>
      </c>
      <c r="BQ133" s="30">
        <f ca="1">IF(BQ$5="",0,BQ15+BQ79-BQ103)</f>
        <v>1613221.2178063919</v>
      </c>
      <c r="BR133" s="30">
        <f ca="1">IF(BR$5="",0,BR15+BR79-BR103)</f>
        <v>1661617.8543405836</v>
      </c>
      <c r="BS133" s="30">
        <f ca="1">IF(BS$5="",0,BS15+BS79-BS103)</f>
        <v>1711466.3899708013</v>
      </c>
      <c r="BT133" s="30">
        <f ca="1">IF(BT$5="",0,BT15+BT79-BT103)</f>
        <v>1762810.3816699255</v>
      </c>
      <c r="BU133" s="30">
        <f ca="1">IF(BU$5="",0,BU15+BU79-BU103)</f>
        <v>1815694.6931200235</v>
      </c>
      <c r="BV133" s="30">
        <f>IF(BV$5="",0,BV15+BV79-BV103)</f>
        <v>0</v>
      </c>
      <c r="BW133" s="30">
        <f>IF(BW$5="",0,BW15+BW79-BW103)</f>
        <v>0</v>
      </c>
      <c r="BX133" s="30">
        <f>IF(BX$5="",0,BX15+BX79-BX103)</f>
        <v>0</v>
      </c>
      <c r="BY133" s="30">
        <f>IF(BY$5="",0,BY15+BY79-BY103)</f>
        <v>0</v>
      </c>
      <c r="BZ133" s="30">
        <f>IF(BZ$5="",0,BZ15+BZ79-BZ103)</f>
        <v>0</v>
      </c>
      <c r="CA133" s="30">
        <f>IF(CA$5="",0,CA15+CA79-CA103)</f>
        <v>0</v>
      </c>
      <c r="CB133" s="30">
        <f>IF(CB$5="",0,CB15+CB79-CB103)</f>
        <v>0</v>
      </c>
      <c r="CC133" s="30">
        <f>IF(CC$5="",0,CC15+CC79-CC103)</f>
        <v>0</v>
      </c>
      <c r="CD133" s="30">
        <f>IF(CD$5="",0,CD15+CD79-CD103)</f>
        <v>0</v>
      </c>
      <c r="CE133" s="30">
        <f>IF(CE$5="",0,CE15+CE79-CE103)</f>
        <v>0</v>
      </c>
      <c r="CF133" s="30">
        <f>IF(CF$5="",0,CF15+CF79-CF103)</f>
        <v>0</v>
      </c>
      <c r="CG133" s="30">
        <f>IF(CG$5="",0,CG15+CG79-CG103)</f>
        <v>0</v>
      </c>
      <c r="CH133" s="30">
        <f>IF(CH$5="",0,CH15+CH79-CH103)</f>
        <v>0</v>
      </c>
      <c r="CI133" s="30">
        <f>IF(CI$5="",0,CI15+CI79-CI103)</f>
        <v>0</v>
      </c>
      <c r="CJ133" s="30">
        <f>IF(CJ$5="",0,CJ15+CJ79-CJ103)</f>
        <v>0</v>
      </c>
      <c r="CK133" s="30">
        <f>IF(CK$5="",0,CK15+CK79-CK103)</f>
        <v>0</v>
      </c>
      <c r="CL133" s="30">
        <f>IF(CL$5="",0,CL15+CL79-CL103)</f>
        <v>0</v>
      </c>
      <c r="CM133" s="30">
        <f>IF(CM$5="",0,CM15+CM79-CM103)</f>
        <v>0</v>
      </c>
      <c r="CN133" s="30">
        <f>IF(CN$5="",0,CN15+CN79-CN103)</f>
        <v>0</v>
      </c>
      <c r="CO133" s="30">
        <f>IF(CO$5="",0,CO15+CO79-CO103)</f>
        <v>0</v>
      </c>
      <c r="CP133" s="30">
        <f>IF(CP$5="",0,CP15+CP79-CP103)</f>
        <v>0</v>
      </c>
      <c r="CQ133" s="30">
        <f>IF(CQ$5="",0,CQ15+CQ79-CQ103)</f>
        <v>0</v>
      </c>
      <c r="CR133" s="30">
        <f>IF(CR$5="",0,CR15+CR79-CR103)</f>
        <v>0</v>
      </c>
      <c r="CS133" s="30">
        <f>IF(CS$5="",0,CS15+CS79-CS103)</f>
        <v>0</v>
      </c>
      <c r="CT133" s="30">
        <f>IF(CT$5="",0,CT15+CT79-CT103)</f>
        <v>0</v>
      </c>
    </row>
    <row r="134" spans="1:98" s="2" customFormat="1" ht="10.199999999999999" x14ac:dyDescent="0.2">
      <c r="A134" s="11">
        <f>ROW()</f>
        <v>134</v>
      </c>
      <c r="E134" s="23" t="str">
        <f>Lists!$N$9</f>
        <v>пустая строка</v>
      </c>
      <c r="P134" s="3"/>
      <c r="R134" s="23"/>
      <c r="S134" s="3"/>
      <c r="V134" s="76"/>
      <c r="W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</row>
    <row r="135" spans="1:98" x14ac:dyDescent="0.3">
      <c r="A135" s="11">
        <f>ROW()</f>
        <v>135</v>
      </c>
      <c r="E135" s="23" t="s">
        <v>24</v>
      </c>
      <c r="F135" s="68" t="str">
        <f>$F$127</f>
        <v>АКТИВЫ</v>
      </c>
      <c r="G135" s="6" t="s">
        <v>84</v>
      </c>
      <c r="Z135" s="7">
        <f ca="1">Z136+Z143+Z151</f>
        <v>0</v>
      </c>
      <c r="AA135" s="7">
        <f t="shared" ref="AA135:CL135" ca="1" si="320">AA136+AA143+AA151</f>
        <v>558880</v>
      </c>
      <c r="AB135" s="7">
        <f t="shared" ca="1" si="320"/>
        <v>1794526.4</v>
      </c>
      <c r="AC135" s="7">
        <f t="shared" ca="1" si="320"/>
        <v>3607242.1919999998</v>
      </c>
      <c r="AD135" s="7">
        <f t="shared" ca="1" si="320"/>
        <v>5812859.4577600006</v>
      </c>
      <c r="AE135" s="7">
        <f t="shared" ca="1" si="320"/>
        <v>5987245.2414928004</v>
      </c>
      <c r="AF135" s="7">
        <f t="shared" ca="1" si="320"/>
        <v>6166862.5987375844</v>
      </c>
      <c r="AG135" s="7">
        <f t="shared" ca="1" si="320"/>
        <v>6351868.4766997136</v>
      </c>
      <c r="AH135" s="7">
        <f t="shared" ca="1" si="320"/>
        <v>6542424.5310007045</v>
      </c>
      <c r="AI135" s="7">
        <f t="shared" ca="1" si="320"/>
        <v>6738697.2669307254</v>
      </c>
      <c r="AJ135" s="7">
        <f t="shared" ca="1" si="320"/>
        <v>6940858.1849386469</v>
      </c>
      <c r="AK135" s="7">
        <f t="shared" ca="1" si="320"/>
        <v>7149083.9304868057</v>
      </c>
      <c r="AL135" s="7">
        <f t="shared" ca="1" si="320"/>
        <v>7363556.4484014101</v>
      </c>
      <c r="AM135" s="7">
        <f t="shared" ca="1" si="320"/>
        <v>7584463.1418534536</v>
      </c>
      <c r="AN135" s="7">
        <f t="shared" ca="1" si="320"/>
        <v>7811997.0361090563</v>
      </c>
      <c r="AO135" s="7">
        <f t="shared" ca="1" si="320"/>
        <v>8046356.9471923281</v>
      </c>
      <c r="AP135" s="7">
        <f t="shared" ca="1" si="320"/>
        <v>8287747.655608099</v>
      </c>
      <c r="AQ135" s="7">
        <f t="shared" ca="1" si="320"/>
        <v>8536380.0852763429</v>
      </c>
      <c r="AR135" s="7">
        <f t="shared" ca="1" si="320"/>
        <v>8792471.4878346324</v>
      </c>
      <c r="AS135" s="7">
        <f t="shared" ca="1" si="320"/>
        <v>9056245.6324696727</v>
      </c>
      <c r="AT135" s="7">
        <f t="shared" ca="1" si="320"/>
        <v>9327933.0014437623</v>
      </c>
      <c r="AU135" s="7">
        <f t="shared" ca="1" si="320"/>
        <v>9607770.9914870746</v>
      </c>
      <c r="AV135" s="7">
        <f t="shared" ca="1" si="320"/>
        <v>9896004.1212316882</v>
      </c>
      <c r="AW135" s="7">
        <f t="shared" ca="1" si="320"/>
        <v>10192884.24486864</v>
      </c>
      <c r="AX135" s="7">
        <f t="shared" ca="1" si="320"/>
        <v>10498670.7722147</v>
      </c>
      <c r="AY135" s="7">
        <f t="shared" ca="1" si="320"/>
        <v>10813630.89538114</v>
      </c>
      <c r="AZ135" s="7">
        <f t="shared" ca="1" si="320"/>
        <v>11138039.822242575</v>
      </c>
      <c r="BA135" s="7">
        <f t="shared" ca="1" si="320"/>
        <v>11472181.016909851</v>
      </c>
      <c r="BB135" s="7">
        <f t="shared" ca="1" si="320"/>
        <v>11816346.447417146</v>
      </c>
      <c r="BC135" s="7">
        <f t="shared" ca="1" si="320"/>
        <v>12170836.840839664</v>
      </c>
      <c r="BD135" s="7">
        <f t="shared" ca="1" si="320"/>
        <v>12535961.946064852</v>
      </c>
      <c r="BE135" s="7">
        <f t="shared" ca="1" si="320"/>
        <v>12912040.804446798</v>
      </c>
      <c r="BF135" s="7">
        <f t="shared" ca="1" si="320"/>
        <v>13299402.028580202</v>
      </c>
      <c r="BG135" s="7">
        <f t="shared" ca="1" si="320"/>
        <v>13698384.089437608</v>
      </c>
      <c r="BH135" s="7">
        <f t="shared" ca="1" si="320"/>
        <v>14109335.612120738</v>
      </c>
      <c r="BI135" s="7">
        <f t="shared" ca="1" si="320"/>
        <v>14532615.680484362</v>
      </c>
      <c r="BJ135" s="7">
        <f t="shared" ca="1" si="320"/>
        <v>14968594.150898892</v>
      </c>
      <c r="BK135" s="7">
        <f t="shared" ca="1" si="320"/>
        <v>15417651.975425862</v>
      </c>
      <c r="BL135" s="7">
        <f t="shared" ca="1" si="320"/>
        <v>15880181.534688637</v>
      </c>
      <c r="BM135" s="7">
        <f t="shared" ca="1" si="320"/>
        <v>16356586.980729297</v>
      </c>
      <c r="BN135" s="7">
        <f t="shared" ca="1" si="320"/>
        <v>16847284.590151176</v>
      </c>
      <c r="BO135" s="7">
        <f t="shared" ca="1" si="320"/>
        <v>17352703.127855711</v>
      </c>
      <c r="BP135" s="7">
        <f t="shared" ca="1" si="320"/>
        <v>17873284.221691385</v>
      </c>
      <c r="BQ135" s="7">
        <f t="shared" ca="1" si="320"/>
        <v>18409482.748342127</v>
      </c>
      <c r="BR135" s="7">
        <f t="shared" ca="1" si="320"/>
        <v>18961767.230792388</v>
      </c>
      <c r="BS135" s="7">
        <f t="shared" ca="1" si="320"/>
        <v>19530620.247716159</v>
      </c>
      <c r="BT135" s="7">
        <f t="shared" ca="1" si="320"/>
        <v>20116538.855147649</v>
      </c>
      <c r="BU135" s="7">
        <f t="shared" ca="1" si="320"/>
        <v>20720035.020802077</v>
      </c>
      <c r="BV135" s="7">
        <f t="shared" si="320"/>
        <v>0</v>
      </c>
      <c r="BW135" s="7">
        <f t="shared" si="320"/>
        <v>0</v>
      </c>
      <c r="BX135" s="7">
        <f t="shared" si="320"/>
        <v>0</v>
      </c>
      <c r="BY135" s="7">
        <f t="shared" si="320"/>
        <v>0</v>
      </c>
      <c r="BZ135" s="7">
        <f t="shared" si="320"/>
        <v>0</v>
      </c>
      <c r="CA135" s="7">
        <f t="shared" si="320"/>
        <v>0</v>
      </c>
      <c r="CB135" s="7">
        <f t="shared" si="320"/>
        <v>0</v>
      </c>
      <c r="CC135" s="7">
        <f t="shared" si="320"/>
        <v>0</v>
      </c>
      <c r="CD135" s="7">
        <f t="shared" si="320"/>
        <v>0</v>
      </c>
      <c r="CE135" s="7">
        <f t="shared" si="320"/>
        <v>0</v>
      </c>
      <c r="CF135" s="7">
        <f t="shared" si="320"/>
        <v>0</v>
      </c>
      <c r="CG135" s="7">
        <f t="shared" si="320"/>
        <v>0</v>
      </c>
      <c r="CH135" s="7">
        <f t="shared" si="320"/>
        <v>0</v>
      </c>
      <c r="CI135" s="7">
        <f t="shared" si="320"/>
        <v>0</v>
      </c>
      <c r="CJ135" s="7">
        <f t="shared" si="320"/>
        <v>0</v>
      </c>
      <c r="CK135" s="7">
        <f t="shared" si="320"/>
        <v>0</v>
      </c>
      <c r="CL135" s="7">
        <f t="shared" si="320"/>
        <v>0</v>
      </c>
      <c r="CM135" s="7">
        <f t="shared" ref="CM135:CT135" si="321">CM136+CM143+CM151</f>
        <v>0</v>
      </c>
      <c r="CN135" s="7">
        <f t="shared" si="321"/>
        <v>0</v>
      </c>
      <c r="CO135" s="7">
        <f t="shared" si="321"/>
        <v>0</v>
      </c>
      <c r="CP135" s="7">
        <f t="shared" si="321"/>
        <v>0</v>
      </c>
      <c r="CQ135" s="7">
        <f t="shared" si="321"/>
        <v>0</v>
      </c>
      <c r="CR135" s="7">
        <f t="shared" si="321"/>
        <v>0</v>
      </c>
      <c r="CS135" s="7">
        <f t="shared" si="321"/>
        <v>0</v>
      </c>
      <c r="CT135" s="7">
        <f t="shared" si="321"/>
        <v>0</v>
      </c>
    </row>
    <row r="136" spans="1:98" s="27" customFormat="1" ht="12" x14ac:dyDescent="0.25">
      <c r="A136" s="26">
        <f>ROW()</f>
        <v>136</v>
      </c>
      <c r="E136" s="24" t="s">
        <v>24</v>
      </c>
      <c r="F136" s="68" t="str">
        <f>$F$127</f>
        <v>АКТИВЫ</v>
      </c>
      <c r="G136" s="68" t="str">
        <f>$G$129</f>
        <v>Запасы СиМ</v>
      </c>
      <c r="H136" s="31" t="s">
        <v>85</v>
      </c>
      <c r="P136" s="30"/>
      <c r="R136" s="24"/>
      <c r="S136" s="30"/>
      <c r="V136" s="87"/>
      <c r="W136" s="29"/>
      <c r="Z136" s="30">
        <f ca="1">SUM(Z137:Z142)</f>
        <v>0</v>
      </c>
      <c r="AA136" s="30">
        <f t="shared" ref="AA136:CL136" ca="1" si="322">SUM(AA137:AA142)</f>
        <v>558880</v>
      </c>
      <c r="AB136" s="30">
        <f t="shared" ca="1" si="322"/>
        <v>575646.4</v>
      </c>
      <c r="AC136" s="30">
        <f t="shared" ca="1" si="322"/>
        <v>592915.7919999999</v>
      </c>
      <c r="AD136" s="30">
        <f t="shared" ca="1" si="322"/>
        <v>610703.2657600001</v>
      </c>
      <c r="AE136" s="30">
        <f t="shared" ca="1" si="322"/>
        <v>629024.3637328</v>
      </c>
      <c r="AF136" s="30">
        <f t="shared" ca="1" si="322"/>
        <v>647895.094644784</v>
      </c>
      <c r="AG136" s="30">
        <f t="shared" ca="1" si="322"/>
        <v>667331.94748412748</v>
      </c>
      <c r="AH136" s="30">
        <f t="shared" ca="1" si="322"/>
        <v>687351.90590865142</v>
      </c>
      <c r="AI136" s="30">
        <f t="shared" ca="1" si="322"/>
        <v>707972.46308591077</v>
      </c>
      <c r="AJ136" s="30">
        <f t="shared" ca="1" si="322"/>
        <v>729211.63697848818</v>
      </c>
      <c r="AK136" s="30">
        <f t="shared" ca="1" si="322"/>
        <v>751087.98608784273</v>
      </c>
      <c r="AL136" s="30">
        <f t="shared" ca="1" si="322"/>
        <v>773620.62567047798</v>
      </c>
      <c r="AM136" s="30">
        <f t="shared" ca="1" si="322"/>
        <v>796829.24444059248</v>
      </c>
      <c r="AN136" s="30">
        <f t="shared" ca="1" si="322"/>
        <v>820734.12177381036</v>
      </c>
      <c r="AO136" s="30">
        <f t="shared" ca="1" si="322"/>
        <v>845356.14542702481</v>
      </c>
      <c r="AP136" s="30">
        <f t="shared" ca="1" si="322"/>
        <v>870716.82978983573</v>
      </c>
      <c r="AQ136" s="30">
        <f t="shared" ca="1" si="322"/>
        <v>896838.33468353061</v>
      </c>
      <c r="AR136" s="30">
        <f t="shared" ca="1" si="322"/>
        <v>923743.48472403677</v>
      </c>
      <c r="AS136" s="30">
        <f t="shared" ca="1" si="322"/>
        <v>951455.78926575754</v>
      </c>
      <c r="AT136" s="30">
        <f t="shared" ca="1" si="322"/>
        <v>979999.46294373041</v>
      </c>
      <c r="AU136" s="30">
        <f t="shared" ca="1" si="322"/>
        <v>1009399.4468320424</v>
      </c>
      <c r="AV136" s="30">
        <f t="shared" ca="1" si="322"/>
        <v>1039681.4302370036</v>
      </c>
      <c r="AW136" s="30">
        <f t="shared" ca="1" si="322"/>
        <v>1070871.8731441137</v>
      </c>
      <c r="AX136" s="30">
        <f t="shared" ca="1" si="322"/>
        <v>1102998.0293384371</v>
      </c>
      <c r="AY136" s="30">
        <f t="shared" ca="1" si="322"/>
        <v>1136087.9702185905</v>
      </c>
      <c r="AZ136" s="30">
        <f t="shared" ca="1" si="322"/>
        <v>1170170.6093251482</v>
      </c>
      <c r="BA136" s="30">
        <f t="shared" ca="1" si="322"/>
        <v>1205275.7276049023</v>
      </c>
      <c r="BB136" s="30">
        <f t="shared" ca="1" si="322"/>
        <v>1241433.9994330492</v>
      </c>
      <c r="BC136" s="30">
        <f t="shared" ca="1" si="322"/>
        <v>1278677.019416041</v>
      </c>
      <c r="BD136" s="30">
        <f t="shared" ca="1" si="322"/>
        <v>1317037.3299985225</v>
      </c>
      <c r="BE136" s="30">
        <f t="shared" ca="1" si="322"/>
        <v>1356548.4498984779</v>
      </c>
      <c r="BF136" s="30">
        <f t="shared" ca="1" si="322"/>
        <v>1397244.9033954325</v>
      </c>
      <c r="BG136" s="30">
        <f t="shared" ca="1" si="322"/>
        <v>1439162.2504972953</v>
      </c>
      <c r="BH136" s="30">
        <f t="shared" ca="1" si="322"/>
        <v>1482337.1180122141</v>
      </c>
      <c r="BI136" s="30">
        <f t="shared" ca="1" si="322"/>
        <v>1526807.2315525811</v>
      </c>
      <c r="BJ136" s="30">
        <f t="shared" ca="1" si="322"/>
        <v>1572611.4484991585</v>
      </c>
      <c r="BK136" s="30">
        <f t="shared" ca="1" si="322"/>
        <v>1619789.7919541334</v>
      </c>
      <c r="BL136" s="30">
        <f t="shared" ca="1" si="322"/>
        <v>1668383.4857127573</v>
      </c>
      <c r="BM136" s="30">
        <f t="shared" ca="1" si="322"/>
        <v>1718434.99028414</v>
      </c>
      <c r="BN136" s="30">
        <f t="shared" ca="1" si="322"/>
        <v>1769988.039992664</v>
      </c>
      <c r="BO136" s="30">
        <f t="shared" ca="1" si="322"/>
        <v>1823087.6811924446</v>
      </c>
      <c r="BP136" s="30">
        <f t="shared" ca="1" si="322"/>
        <v>1877780.3116282178</v>
      </c>
      <c r="BQ136" s="30">
        <f t="shared" ca="1" si="322"/>
        <v>1934113.7209770642</v>
      </c>
      <c r="BR136" s="30">
        <f t="shared" ca="1" si="322"/>
        <v>1992137.1326063764</v>
      </c>
      <c r="BS136" s="30">
        <f t="shared" ca="1" si="322"/>
        <v>2051901.2465845675</v>
      </c>
      <c r="BT136" s="30">
        <f t="shared" ca="1" si="322"/>
        <v>2113458.2839821046</v>
      </c>
      <c r="BU136" s="30">
        <f t="shared" ca="1" si="322"/>
        <v>2176862.0325015681</v>
      </c>
      <c r="BV136" s="30">
        <f t="shared" si="322"/>
        <v>0</v>
      </c>
      <c r="BW136" s="30">
        <f t="shared" si="322"/>
        <v>0</v>
      </c>
      <c r="BX136" s="30">
        <f t="shared" si="322"/>
        <v>0</v>
      </c>
      <c r="BY136" s="30">
        <f t="shared" si="322"/>
        <v>0</v>
      </c>
      <c r="BZ136" s="30">
        <f t="shared" si="322"/>
        <v>0</v>
      </c>
      <c r="CA136" s="30">
        <f t="shared" si="322"/>
        <v>0</v>
      </c>
      <c r="CB136" s="30">
        <f t="shared" si="322"/>
        <v>0</v>
      </c>
      <c r="CC136" s="30">
        <f t="shared" si="322"/>
        <v>0</v>
      </c>
      <c r="CD136" s="30">
        <f t="shared" si="322"/>
        <v>0</v>
      </c>
      <c r="CE136" s="30">
        <f t="shared" si="322"/>
        <v>0</v>
      </c>
      <c r="CF136" s="30">
        <f t="shared" si="322"/>
        <v>0</v>
      </c>
      <c r="CG136" s="30">
        <f t="shared" si="322"/>
        <v>0</v>
      </c>
      <c r="CH136" s="30">
        <f t="shared" si="322"/>
        <v>0</v>
      </c>
      <c r="CI136" s="30">
        <f t="shared" si="322"/>
        <v>0</v>
      </c>
      <c r="CJ136" s="30">
        <f t="shared" si="322"/>
        <v>0</v>
      </c>
      <c r="CK136" s="30">
        <f t="shared" si="322"/>
        <v>0</v>
      </c>
      <c r="CL136" s="30">
        <f t="shared" si="322"/>
        <v>0</v>
      </c>
      <c r="CM136" s="30">
        <f t="shared" ref="CM136:CT136" si="323">SUM(CM137:CM142)</f>
        <v>0</v>
      </c>
      <c r="CN136" s="30">
        <f t="shared" si="323"/>
        <v>0</v>
      </c>
      <c r="CO136" s="30">
        <f t="shared" si="323"/>
        <v>0</v>
      </c>
      <c r="CP136" s="30">
        <f t="shared" si="323"/>
        <v>0</v>
      </c>
      <c r="CQ136" s="30">
        <f t="shared" si="323"/>
        <v>0</v>
      </c>
      <c r="CR136" s="30">
        <f t="shared" si="323"/>
        <v>0</v>
      </c>
      <c r="CS136" s="30">
        <f t="shared" si="323"/>
        <v>0</v>
      </c>
      <c r="CT136" s="30">
        <f t="shared" si="323"/>
        <v>0</v>
      </c>
    </row>
    <row r="137" spans="1:98" s="27" customFormat="1" ht="12" x14ac:dyDescent="0.25">
      <c r="A137" s="26">
        <f>ROW()</f>
        <v>137</v>
      </c>
      <c r="E137" s="24"/>
      <c r="F137" s="68" t="str">
        <f>$F$127</f>
        <v>АКТИВЫ</v>
      </c>
      <c r="G137" s="68" t="str">
        <f>$G$129</f>
        <v>Запасы СиМ</v>
      </c>
      <c r="H137" s="68" t="str">
        <f>$H$136</f>
        <v>Цех-1</v>
      </c>
      <c r="I137" s="27" t="str">
        <f>BP!$F$21</f>
        <v>Основа</v>
      </c>
      <c r="P137" s="30"/>
      <c r="R137" s="24"/>
      <c r="S137" s="30"/>
      <c r="V137" s="87"/>
      <c r="W137" s="29"/>
      <c r="Z137" s="30">
        <f ca="1">Z19+Z84-Z91</f>
        <v>0</v>
      </c>
      <c r="AA137" s="30">
        <f t="shared" ref="AA137:CL137" ca="1" si="324">AA19+AA84-AA91</f>
        <v>420000</v>
      </c>
      <c r="AB137" s="30">
        <f t="shared" ca="1" si="324"/>
        <v>432600</v>
      </c>
      <c r="AC137" s="30">
        <f t="shared" ca="1" si="324"/>
        <v>445578</v>
      </c>
      <c r="AD137" s="30">
        <f t="shared" ca="1" si="324"/>
        <v>458945.34</v>
      </c>
      <c r="AE137" s="30">
        <f t="shared" ca="1" si="324"/>
        <v>472713.70020000002</v>
      </c>
      <c r="AF137" s="30">
        <f t="shared" ca="1" si="324"/>
        <v>486895.11120600003</v>
      </c>
      <c r="AG137" s="30">
        <f t="shared" ca="1" si="324"/>
        <v>501501.96454217995</v>
      </c>
      <c r="AH137" s="30">
        <f t="shared" ca="1" si="324"/>
        <v>516547.02347844536</v>
      </c>
      <c r="AI137" s="30">
        <f t="shared" ca="1" si="324"/>
        <v>532043.43418279861</v>
      </c>
      <c r="AJ137" s="30">
        <f t="shared" ca="1" si="324"/>
        <v>548004.73720828269</v>
      </c>
      <c r="AK137" s="30">
        <f t="shared" ca="1" si="324"/>
        <v>564444.87932453118</v>
      </c>
      <c r="AL137" s="30">
        <f t="shared" ca="1" si="324"/>
        <v>581378.22570426704</v>
      </c>
      <c r="AM137" s="30">
        <f t="shared" ca="1" si="324"/>
        <v>598819.57247539505</v>
      </c>
      <c r="AN137" s="30">
        <f t="shared" ca="1" si="324"/>
        <v>616784.15964965697</v>
      </c>
      <c r="AO137" s="30">
        <f t="shared" ca="1" si="324"/>
        <v>635287.68443914689</v>
      </c>
      <c r="AP137" s="30">
        <f t="shared" ca="1" si="324"/>
        <v>654346.3149723215</v>
      </c>
      <c r="AQ137" s="30">
        <f t="shared" ca="1" si="324"/>
        <v>673976.70442149101</v>
      </c>
      <c r="AR137" s="30">
        <f t="shared" ca="1" si="324"/>
        <v>694196.00555413577</v>
      </c>
      <c r="AS137" s="30">
        <f t="shared" ca="1" si="324"/>
        <v>715021.88572075975</v>
      </c>
      <c r="AT137" s="30">
        <f t="shared" ca="1" si="324"/>
        <v>736472.54229238257</v>
      </c>
      <c r="AU137" s="30">
        <f t="shared" ca="1" si="324"/>
        <v>758566.71856115421</v>
      </c>
      <c r="AV137" s="30">
        <f t="shared" ca="1" si="324"/>
        <v>781323.72011798865</v>
      </c>
      <c r="AW137" s="30">
        <f t="shared" ca="1" si="324"/>
        <v>804763.43172152829</v>
      </c>
      <c r="AX137" s="30">
        <f t="shared" ca="1" si="324"/>
        <v>828906.33467317419</v>
      </c>
      <c r="AY137" s="30">
        <f t="shared" ca="1" si="324"/>
        <v>853773.52471336932</v>
      </c>
      <c r="AZ137" s="30">
        <f t="shared" ca="1" si="324"/>
        <v>879386.7304547705</v>
      </c>
      <c r="BA137" s="30">
        <f t="shared" ca="1" si="324"/>
        <v>905768.33236841345</v>
      </c>
      <c r="BB137" s="30">
        <f t="shared" ca="1" si="324"/>
        <v>932941.3823394659</v>
      </c>
      <c r="BC137" s="30">
        <f t="shared" ca="1" si="324"/>
        <v>960929.62380964996</v>
      </c>
      <c r="BD137" s="30">
        <f t="shared" ca="1" si="324"/>
        <v>989757.5125239396</v>
      </c>
      <c r="BE137" s="30">
        <f t="shared" ca="1" si="324"/>
        <v>1019450.2378996578</v>
      </c>
      <c r="BF137" s="30">
        <f t="shared" ca="1" si="324"/>
        <v>1050033.7450366477</v>
      </c>
      <c r="BG137" s="30">
        <f t="shared" ca="1" si="324"/>
        <v>1081534.7573877468</v>
      </c>
      <c r="BH137" s="30">
        <f t="shared" ca="1" si="324"/>
        <v>1113980.8001093792</v>
      </c>
      <c r="BI137" s="30">
        <f t="shared" ca="1" si="324"/>
        <v>1147400.2241126609</v>
      </c>
      <c r="BJ137" s="30">
        <f t="shared" ca="1" si="324"/>
        <v>1181822.2308360408</v>
      </c>
      <c r="BK137" s="30">
        <f t="shared" ca="1" si="324"/>
        <v>1217276.8977611221</v>
      </c>
      <c r="BL137" s="30">
        <f t="shared" ca="1" si="324"/>
        <v>1253795.2046939558</v>
      </c>
      <c r="BM137" s="30">
        <f t="shared" ca="1" si="324"/>
        <v>1291409.0608347745</v>
      </c>
      <c r="BN137" s="30">
        <f t="shared" ca="1" si="324"/>
        <v>1330151.3326598178</v>
      </c>
      <c r="BO137" s="30">
        <f t="shared" ca="1" si="324"/>
        <v>1370055.8726396125</v>
      </c>
      <c r="BP137" s="30">
        <f t="shared" ca="1" si="324"/>
        <v>1411157.5488188011</v>
      </c>
      <c r="BQ137" s="30">
        <f t="shared" ca="1" si="324"/>
        <v>1453492.275283365</v>
      </c>
      <c r="BR137" s="30">
        <f t="shared" ca="1" si="324"/>
        <v>1497097.0435418659</v>
      </c>
      <c r="BS137" s="30">
        <f t="shared" ca="1" si="324"/>
        <v>1542009.9548481221</v>
      </c>
      <c r="BT137" s="30">
        <f t="shared" ca="1" si="324"/>
        <v>1588270.2534935656</v>
      </c>
      <c r="BU137" s="30">
        <f t="shared" ca="1" si="324"/>
        <v>1635918.3610983724</v>
      </c>
      <c r="BV137" s="30">
        <f t="shared" si="324"/>
        <v>0</v>
      </c>
      <c r="BW137" s="30">
        <f t="shared" si="324"/>
        <v>0</v>
      </c>
      <c r="BX137" s="30">
        <f t="shared" si="324"/>
        <v>0</v>
      </c>
      <c r="BY137" s="30">
        <f t="shared" si="324"/>
        <v>0</v>
      </c>
      <c r="BZ137" s="30">
        <f t="shared" si="324"/>
        <v>0</v>
      </c>
      <c r="CA137" s="30">
        <f t="shared" si="324"/>
        <v>0</v>
      </c>
      <c r="CB137" s="30">
        <f t="shared" si="324"/>
        <v>0</v>
      </c>
      <c r="CC137" s="30">
        <f t="shared" si="324"/>
        <v>0</v>
      </c>
      <c r="CD137" s="30">
        <f t="shared" si="324"/>
        <v>0</v>
      </c>
      <c r="CE137" s="30">
        <f t="shared" si="324"/>
        <v>0</v>
      </c>
      <c r="CF137" s="30">
        <f t="shared" si="324"/>
        <v>0</v>
      </c>
      <c r="CG137" s="30">
        <f t="shared" si="324"/>
        <v>0</v>
      </c>
      <c r="CH137" s="30">
        <f t="shared" si="324"/>
        <v>0</v>
      </c>
      <c r="CI137" s="30">
        <f t="shared" si="324"/>
        <v>0</v>
      </c>
      <c r="CJ137" s="30">
        <f t="shared" si="324"/>
        <v>0</v>
      </c>
      <c r="CK137" s="30">
        <f t="shared" si="324"/>
        <v>0</v>
      </c>
      <c r="CL137" s="30">
        <f t="shared" si="324"/>
        <v>0</v>
      </c>
      <c r="CM137" s="30">
        <f t="shared" ref="CM137:CT137" si="325">CM19+CM84-CM91</f>
        <v>0</v>
      </c>
      <c r="CN137" s="30">
        <f t="shared" si="325"/>
        <v>0</v>
      </c>
      <c r="CO137" s="30">
        <f t="shared" si="325"/>
        <v>0</v>
      </c>
      <c r="CP137" s="30">
        <f t="shared" si="325"/>
        <v>0</v>
      </c>
      <c r="CQ137" s="30">
        <f t="shared" si="325"/>
        <v>0</v>
      </c>
      <c r="CR137" s="30">
        <f t="shared" si="325"/>
        <v>0</v>
      </c>
      <c r="CS137" s="30">
        <f t="shared" si="325"/>
        <v>0</v>
      </c>
      <c r="CT137" s="30">
        <f t="shared" si="325"/>
        <v>0</v>
      </c>
    </row>
    <row r="138" spans="1:98" s="27" customFormat="1" ht="12" x14ac:dyDescent="0.25">
      <c r="A138" s="26">
        <f>ROW()</f>
        <v>138</v>
      </c>
      <c r="E138" s="24"/>
      <c r="F138" s="68" t="str">
        <f t="shared" ref="F138:F141" si="326">$F$127</f>
        <v>АКТИВЫ</v>
      </c>
      <c r="G138" s="68" t="str">
        <f>$G$129</f>
        <v>Запасы СиМ</v>
      </c>
      <c r="H138" s="68" t="str">
        <f t="shared" ref="H138:H141" si="327">$H$136</f>
        <v>Цех-1</v>
      </c>
      <c r="I138" s="27" t="str">
        <f>BP!$F$22</f>
        <v>Сырье</v>
      </c>
      <c r="P138" s="30"/>
      <c r="R138" s="24"/>
      <c r="S138" s="30"/>
      <c r="V138" s="87"/>
      <c r="W138" s="29"/>
      <c r="Z138" s="30">
        <f ca="1">Z20+Z85-Z92</f>
        <v>0</v>
      </c>
      <c r="AA138" s="30">
        <f t="shared" ref="AA138:CL138" ca="1" si="328">AA20+AA85-AA92</f>
        <v>48000</v>
      </c>
      <c r="AB138" s="30">
        <f t="shared" ca="1" si="328"/>
        <v>49440</v>
      </c>
      <c r="AC138" s="30">
        <f t="shared" ca="1" si="328"/>
        <v>50923.200000000012</v>
      </c>
      <c r="AD138" s="30">
        <f t="shared" ca="1" si="328"/>
        <v>52450.896000000015</v>
      </c>
      <c r="AE138" s="30">
        <f t="shared" ca="1" si="328"/>
        <v>54024.422879999998</v>
      </c>
      <c r="AF138" s="30">
        <f t="shared" ca="1" si="328"/>
        <v>55645.155566400004</v>
      </c>
      <c r="AG138" s="30">
        <f t="shared" ca="1" si="328"/>
        <v>57314.510233392008</v>
      </c>
      <c r="AH138" s="30">
        <f t="shared" ca="1" si="328"/>
        <v>59033.945540393775</v>
      </c>
      <c r="AI138" s="30">
        <f t="shared" ca="1" si="328"/>
        <v>60804.963906605582</v>
      </c>
      <c r="AJ138" s="30">
        <f t="shared" ca="1" si="328"/>
        <v>62629.112823803749</v>
      </c>
      <c r="AK138" s="30">
        <f t="shared" ca="1" si="328"/>
        <v>64507.986208517861</v>
      </c>
      <c r="AL138" s="30">
        <f t="shared" ca="1" si="328"/>
        <v>66443.225794773403</v>
      </c>
      <c r="AM138" s="30">
        <f t="shared" ca="1" si="328"/>
        <v>68436.52256861658</v>
      </c>
      <c r="AN138" s="30">
        <f t="shared" ca="1" si="328"/>
        <v>70489.618245675068</v>
      </c>
      <c r="AO138" s="30">
        <f t="shared" ca="1" si="328"/>
        <v>72604.306793045325</v>
      </c>
      <c r="AP138" s="30">
        <f t="shared" ca="1" si="328"/>
        <v>74782.435996836706</v>
      </c>
      <c r="AQ138" s="30">
        <f t="shared" ca="1" si="328"/>
        <v>77025.909076741809</v>
      </c>
      <c r="AR138" s="30">
        <f t="shared" ca="1" si="328"/>
        <v>79336.686349044074</v>
      </c>
      <c r="AS138" s="30">
        <f t="shared" ca="1" si="328"/>
        <v>81716.786939515383</v>
      </c>
      <c r="AT138" s="30">
        <f t="shared" ca="1" si="328"/>
        <v>84168.290547700861</v>
      </c>
      <c r="AU138" s="30">
        <f t="shared" ca="1" si="328"/>
        <v>86693.339264131893</v>
      </c>
      <c r="AV138" s="30">
        <f t="shared" ca="1" si="328"/>
        <v>89294.139442055835</v>
      </c>
      <c r="AW138" s="30">
        <f t="shared" ca="1" si="328"/>
        <v>91972.963625317527</v>
      </c>
      <c r="AX138" s="30">
        <f t="shared" ca="1" si="328"/>
        <v>94732.152534077075</v>
      </c>
      <c r="AY138" s="30">
        <f t="shared" ca="1" si="328"/>
        <v>97574.117110099396</v>
      </c>
      <c r="AZ138" s="30">
        <f t="shared" ca="1" si="328"/>
        <v>100501.3406234024</v>
      </c>
      <c r="BA138" s="30">
        <f t="shared" ca="1" si="328"/>
        <v>103516.38084210444</v>
      </c>
      <c r="BB138" s="30">
        <f t="shared" ca="1" si="328"/>
        <v>106621.87226736758</v>
      </c>
      <c r="BC138" s="30">
        <f t="shared" ca="1" si="328"/>
        <v>109820.52843538861</v>
      </c>
      <c r="BD138" s="30">
        <f t="shared" ca="1" si="328"/>
        <v>113115.14428845028</v>
      </c>
      <c r="BE138" s="30">
        <f t="shared" ca="1" si="328"/>
        <v>116508.59861710378</v>
      </c>
      <c r="BF138" s="30">
        <f t="shared" ca="1" si="328"/>
        <v>120003.85657561693</v>
      </c>
      <c r="BG138" s="30">
        <f t="shared" ca="1" si="328"/>
        <v>123603.97227288544</v>
      </c>
      <c r="BH138" s="30">
        <f t="shared" ca="1" si="328"/>
        <v>127312.091441072</v>
      </c>
      <c r="BI138" s="30">
        <f t="shared" ca="1" si="328"/>
        <v>131131.45418430417</v>
      </c>
      <c r="BJ138" s="30">
        <f t="shared" ca="1" si="328"/>
        <v>135065.39780983326</v>
      </c>
      <c r="BK138" s="30">
        <f t="shared" ca="1" si="328"/>
        <v>139117.35974412828</v>
      </c>
      <c r="BL138" s="30">
        <f t="shared" ca="1" si="328"/>
        <v>143290.88053645208</v>
      </c>
      <c r="BM138" s="30">
        <f t="shared" ca="1" si="328"/>
        <v>147589.60695254564</v>
      </c>
      <c r="BN138" s="30">
        <f t="shared" ca="1" si="328"/>
        <v>152017.29516112199</v>
      </c>
      <c r="BO138" s="30">
        <f t="shared" ca="1" si="328"/>
        <v>156577.81401595566</v>
      </c>
      <c r="BP138" s="30">
        <f t="shared" ca="1" si="328"/>
        <v>161275.14843643433</v>
      </c>
      <c r="BQ138" s="30">
        <f t="shared" ca="1" si="328"/>
        <v>166113.40288952738</v>
      </c>
      <c r="BR138" s="30">
        <f t="shared" ca="1" si="328"/>
        <v>171096.8049762132</v>
      </c>
      <c r="BS138" s="30">
        <f t="shared" ca="1" si="328"/>
        <v>176229.70912549959</v>
      </c>
      <c r="BT138" s="30">
        <f t="shared" ca="1" si="328"/>
        <v>181516.60039926463</v>
      </c>
      <c r="BU138" s="30">
        <f t="shared" ca="1" si="328"/>
        <v>186962.09841124262</v>
      </c>
      <c r="BV138" s="30">
        <f t="shared" si="328"/>
        <v>0</v>
      </c>
      <c r="BW138" s="30">
        <f t="shared" si="328"/>
        <v>0</v>
      </c>
      <c r="BX138" s="30">
        <f t="shared" si="328"/>
        <v>0</v>
      </c>
      <c r="BY138" s="30">
        <f t="shared" si="328"/>
        <v>0</v>
      </c>
      <c r="BZ138" s="30">
        <f t="shared" si="328"/>
        <v>0</v>
      </c>
      <c r="CA138" s="30">
        <f t="shared" si="328"/>
        <v>0</v>
      </c>
      <c r="CB138" s="30">
        <f t="shared" si="328"/>
        <v>0</v>
      </c>
      <c r="CC138" s="30">
        <f t="shared" si="328"/>
        <v>0</v>
      </c>
      <c r="CD138" s="30">
        <f t="shared" si="328"/>
        <v>0</v>
      </c>
      <c r="CE138" s="30">
        <f t="shared" si="328"/>
        <v>0</v>
      </c>
      <c r="CF138" s="30">
        <f t="shared" si="328"/>
        <v>0</v>
      </c>
      <c r="CG138" s="30">
        <f t="shared" si="328"/>
        <v>0</v>
      </c>
      <c r="CH138" s="30">
        <f t="shared" si="328"/>
        <v>0</v>
      </c>
      <c r="CI138" s="30">
        <f t="shared" si="328"/>
        <v>0</v>
      </c>
      <c r="CJ138" s="30">
        <f t="shared" si="328"/>
        <v>0</v>
      </c>
      <c r="CK138" s="30">
        <f t="shared" si="328"/>
        <v>0</v>
      </c>
      <c r="CL138" s="30">
        <f t="shared" si="328"/>
        <v>0</v>
      </c>
      <c r="CM138" s="30">
        <f t="shared" ref="CM138:CT138" si="329">CM20+CM85-CM92</f>
        <v>0</v>
      </c>
      <c r="CN138" s="30">
        <f t="shared" si="329"/>
        <v>0</v>
      </c>
      <c r="CO138" s="30">
        <f t="shared" si="329"/>
        <v>0</v>
      </c>
      <c r="CP138" s="30">
        <f t="shared" si="329"/>
        <v>0</v>
      </c>
      <c r="CQ138" s="30">
        <f t="shared" si="329"/>
        <v>0</v>
      </c>
      <c r="CR138" s="30">
        <f t="shared" si="329"/>
        <v>0</v>
      </c>
      <c r="CS138" s="30">
        <f t="shared" si="329"/>
        <v>0</v>
      </c>
      <c r="CT138" s="30">
        <f t="shared" si="329"/>
        <v>0</v>
      </c>
    </row>
    <row r="139" spans="1:98" s="27" customFormat="1" ht="12" x14ac:dyDescent="0.25">
      <c r="A139" s="26">
        <f>ROW()</f>
        <v>139</v>
      </c>
      <c r="E139" s="24"/>
      <c r="F139" s="68" t="str">
        <f t="shared" si="326"/>
        <v>АКТИВЫ</v>
      </c>
      <c r="G139" s="68" t="str">
        <f>$G$129</f>
        <v>Запасы СиМ</v>
      </c>
      <c r="H139" s="68" t="str">
        <f t="shared" si="327"/>
        <v>Цех-1</v>
      </c>
      <c r="I139" s="27" t="str">
        <f>BP!$F$26</f>
        <v>ФОТ првПерс</v>
      </c>
      <c r="P139" s="30"/>
      <c r="R139" s="24"/>
      <c r="S139" s="30"/>
      <c r="V139" s="87"/>
      <c r="W139" s="29"/>
      <c r="Z139" s="30">
        <f ca="1">Z21+Z86-Z94</f>
        <v>0</v>
      </c>
      <c r="AA139" s="30">
        <f ca="1">AA21+AA86-AA94</f>
        <v>60000</v>
      </c>
      <c r="AB139" s="30">
        <f ca="1">AB21+AB86-AB94</f>
        <v>61800</v>
      </c>
      <c r="AC139" s="30">
        <f ca="1">AC21+AC86-AC94</f>
        <v>63654</v>
      </c>
      <c r="AD139" s="30">
        <f ca="1">AD21+AD86-AD94</f>
        <v>65563.62</v>
      </c>
      <c r="AE139" s="30">
        <f ca="1">AE21+AE86-AE94</f>
        <v>67530.528600000005</v>
      </c>
      <c r="AF139" s="30">
        <f ca="1">AF21+AF86-AF94</f>
        <v>69556.444458000027</v>
      </c>
      <c r="AG139" s="30">
        <f ca="1">AG21+AG86-AG94</f>
        <v>71643.13779174001</v>
      </c>
      <c r="AH139" s="30">
        <f ca="1">AH21+AH86-AH94</f>
        <v>73792.431925492216</v>
      </c>
      <c r="AI139" s="30">
        <f ca="1">AI21+AI86-AI94</f>
        <v>76006.204883256985</v>
      </c>
      <c r="AJ139" s="30">
        <f ca="1">AJ21+AJ86-AJ94</f>
        <v>78286.391029754683</v>
      </c>
      <c r="AK139" s="30">
        <f ca="1">AK21+AK86-AK94</f>
        <v>80634.982760647341</v>
      </c>
      <c r="AL139" s="30">
        <f ca="1">AL21+AL86-AL94</f>
        <v>83054.032243466747</v>
      </c>
      <c r="AM139" s="30">
        <f ca="1">AM21+AM86-AM94</f>
        <v>85545.653210770761</v>
      </c>
      <c r="AN139" s="30">
        <f ca="1">AN21+AN86-AN94</f>
        <v>88112.02280709389</v>
      </c>
      <c r="AO139" s="30">
        <f ca="1">AO21+AO86-AO94</f>
        <v>90755.383491306726</v>
      </c>
      <c r="AP139" s="30">
        <f ca="1">AP21+AP86-AP94</f>
        <v>93478.044996045923</v>
      </c>
      <c r="AQ139" s="30">
        <f ca="1">AQ21+AQ86-AQ94</f>
        <v>96282.386345927283</v>
      </c>
      <c r="AR139" s="30">
        <f ca="1">AR21+AR86-AR94</f>
        <v>99170.85793630511</v>
      </c>
      <c r="AS139" s="30">
        <f ca="1">AS21+AS86-AS94</f>
        <v>102145.98367439426</v>
      </c>
      <c r="AT139" s="30">
        <f ca="1">AT21+AT86-AT94</f>
        <v>105210.3631846261</v>
      </c>
      <c r="AU139" s="30">
        <f ca="1">AU21+AU86-AU94</f>
        <v>108366.67408016487</v>
      </c>
      <c r="AV139" s="30">
        <f ca="1">AV21+AV86-AV94</f>
        <v>111617.67430256981</v>
      </c>
      <c r="AW139" s="30">
        <f ca="1">AW21+AW86-AW94</f>
        <v>114966.20453164692</v>
      </c>
      <c r="AX139" s="30">
        <f ca="1">AX21+AX86-AX94</f>
        <v>118415.19066759634</v>
      </c>
      <c r="AY139" s="30">
        <f ca="1">AY21+AY86-AY94</f>
        <v>121967.64638762422</v>
      </c>
      <c r="AZ139" s="30">
        <f ca="1">AZ21+AZ86-AZ94</f>
        <v>125626.67577925295</v>
      </c>
      <c r="BA139" s="30">
        <f ca="1">BA21+BA86-BA94</f>
        <v>129395.47605263056</v>
      </c>
      <c r="BB139" s="30">
        <f ca="1">BB21+BB86-BB94</f>
        <v>133277.34033420944</v>
      </c>
      <c r="BC139" s="30">
        <f ca="1">BC21+BC86-BC94</f>
        <v>137275.66054423575</v>
      </c>
      <c r="BD139" s="30">
        <f ca="1">BD21+BD86-BD94</f>
        <v>141393.93036056284</v>
      </c>
      <c r="BE139" s="30">
        <f ca="1">BE21+BE86-BE94</f>
        <v>145635.74827137971</v>
      </c>
      <c r="BF139" s="30">
        <f ca="1">BF21+BF86-BF94</f>
        <v>150004.82071952111</v>
      </c>
      <c r="BG139" s="30">
        <f ca="1">BG21+BG86-BG94</f>
        <v>154504.96534110678</v>
      </c>
      <c r="BH139" s="30">
        <f ca="1">BH21+BH86-BH94</f>
        <v>159140.11430134001</v>
      </c>
      <c r="BI139" s="30">
        <f ca="1">BI21+BI86-BI94</f>
        <v>163914.31773038019</v>
      </c>
      <c r="BJ139" s="30">
        <f ca="1">BJ21+BJ86-BJ94</f>
        <v>168831.74726229161</v>
      </c>
      <c r="BK139" s="30">
        <f ca="1">BK21+BK86-BK94</f>
        <v>173896.69968016041</v>
      </c>
      <c r="BL139" s="30">
        <f ca="1">BL21+BL86-BL94</f>
        <v>179113.60067056518</v>
      </c>
      <c r="BM139" s="30">
        <f ca="1">BM21+BM86-BM94</f>
        <v>184487.00869068212</v>
      </c>
      <c r="BN139" s="30">
        <f ca="1">BN21+BN86-BN94</f>
        <v>190021.6189514026</v>
      </c>
      <c r="BO139" s="30">
        <f ca="1">BO21+BO86-BO94</f>
        <v>195722.26751994473</v>
      </c>
      <c r="BP139" s="30">
        <f ca="1">BP21+BP86-BP94</f>
        <v>201593.93554554306</v>
      </c>
      <c r="BQ139" s="30">
        <f ca="1">BQ21+BQ86-BQ94</f>
        <v>207641.75361190931</v>
      </c>
      <c r="BR139" s="30">
        <f ca="1">BR21+BR86-BR94</f>
        <v>213871.00622026663</v>
      </c>
      <c r="BS139" s="30">
        <f ca="1">BS21+BS86-BS94</f>
        <v>220287.1364068746</v>
      </c>
      <c r="BT139" s="30">
        <f ca="1">BT21+BT86-BT94</f>
        <v>226895.7504990809</v>
      </c>
      <c r="BU139" s="30">
        <f ca="1">BU21+BU86-BU94</f>
        <v>233702.62301405333</v>
      </c>
      <c r="BV139" s="30">
        <f>BV21+BV86-BV94</f>
        <v>0</v>
      </c>
      <c r="BW139" s="30">
        <f>BW21+BW86-BW94</f>
        <v>0</v>
      </c>
      <c r="BX139" s="30">
        <f>BX21+BX86-BX94</f>
        <v>0</v>
      </c>
      <c r="BY139" s="30">
        <f>BY21+BY86-BY94</f>
        <v>0</v>
      </c>
      <c r="BZ139" s="30">
        <f>BZ21+BZ86-BZ94</f>
        <v>0</v>
      </c>
      <c r="CA139" s="30">
        <f>CA21+CA86-CA94</f>
        <v>0</v>
      </c>
      <c r="CB139" s="30">
        <f>CB21+CB86-CB94</f>
        <v>0</v>
      </c>
      <c r="CC139" s="30">
        <f>CC21+CC86-CC94</f>
        <v>0</v>
      </c>
      <c r="CD139" s="30">
        <f>CD21+CD86-CD94</f>
        <v>0</v>
      </c>
      <c r="CE139" s="30">
        <f>CE21+CE86-CE94</f>
        <v>0</v>
      </c>
      <c r="CF139" s="30">
        <f>CF21+CF86-CF94</f>
        <v>0</v>
      </c>
      <c r="CG139" s="30">
        <f>CG21+CG86-CG94</f>
        <v>0</v>
      </c>
      <c r="CH139" s="30">
        <f>CH21+CH86-CH94</f>
        <v>0</v>
      </c>
      <c r="CI139" s="30">
        <f>CI21+CI86-CI94</f>
        <v>0</v>
      </c>
      <c r="CJ139" s="30">
        <f>CJ21+CJ86-CJ94</f>
        <v>0</v>
      </c>
      <c r="CK139" s="30">
        <f>CK21+CK86-CK94</f>
        <v>0</v>
      </c>
      <c r="CL139" s="30">
        <f>CL21+CL86-CL94</f>
        <v>0</v>
      </c>
      <c r="CM139" s="30">
        <f>CM21+CM86-CM94</f>
        <v>0</v>
      </c>
      <c r="CN139" s="30">
        <f>CN21+CN86-CN94</f>
        <v>0</v>
      </c>
      <c r="CO139" s="30">
        <f>CO21+CO86-CO94</f>
        <v>0</v>
      </c>
      <c r="CP139" s="30">
        <f>CP21+CP86-CP94</f>
        <v>0</v>
      </c>
      <c r="CQ139" s="30">
        <f>CQ21+CQ86-CQ94</f>
        <v>0</v>
      </c>
      <c r="CR139" s="30">
        <f>CR21+CR86-CR94</f>
        <v>0</v>
      </c>
      <c r="CS139" s="30">
        <f>CS21+CS86-CS94</f>
        <v>0</v>
      </c>
      <c r="CT139" s="30">
        <f>CT21+CT86-CT94</f>
        <v>0</v>
      </c>
    </row>
    <row r="140" spans="1:98" s="27" customFormat="1" ht="12" x14ac:dyDescent="0.25">
      <c r="A140" s="26">
        <f>ROW()</f>
        <v>140</v>
      </c>
      <c r="E140" s="24"/>
      <c r="F140" s="68" t="str">
        <f t="shared" si="326"/>
        <v>АКТИВЫ</v>
      </c>
      <c r="G140" s="68" t="str">
        <f>$G$129</f>
        <v>Запасы СиМ</v>
      </c>
      <c r="H140" s="68" t="str">
        <f t="shared" si="327"/>
        <v>Цех-1</v>
      </c>
      <c r="I140" s="27" t="str">
        <f>BP!$F$28</f>
        <v>Соцсборы</v>
      </c>
      <c r="P140" s="30"/>
      <c r="R140" s="24"/>
      <c r="S140" s="30"/>
      <c r="V140" s="87"/>
      <c r="W140" s="29"/>
      <c r="Z140" s="30">
        <f ca="1">Z22+Z87-Z95</f>
        <v>0</v>
      </c>
      <c r="AA140" s="30">
        <f ca="1">AA22+AA87-AA95</f>
        <v>18000</v>
      </c>
      <c r="AB140" s="30">
        <f ca="1">AB22+AB87-AB95</f>
        <v>18540</v>
      </c>
      <c r="AC140" s="30">
        <f ca="1">AC22+AC87-AC95</f>
        <v>19096.199999999997</v>
      </c>
      <c r="AD140" s="30">
        <f ca="1">AD22+AD87-AD95</f>
        <v>19669.085999999999</v>
      </c>
      <c r="AE140" s="30">
        <f ca="1">AE22+AE87-AE95</f>
        <v>20259.158579999996</v>
      </c>
      <c r="AF140" s="30">
        <f ca="1">AF22+AF87-AF95</f>
        <v>20866.933337400002</v>
      </c>
      <c r="AG140" s="30">
        <f ca="1">AG22+AG87-AG95</f>
        <v>21492.941337521999</v>
      </c>
      <c r="AH140" s="30">
        <f ca="1">AH22+AH87-AH95</f>
        <v>22137.72957764766</v>
      </c>
      <c r="AI140" s="30">
        <f ca="1">AI22+AI87-AI95</f>
        <v>22801.861464977093</v>
      </c>
      <c r="AJ140" s="30">
        <f ca="1">AJ22+AJ87-AJ95</f>
        <v>23485.917308926404</v>
      </c>
      <c r="AK140" s="30">
        <f ca="1">AK22+AK87-AK95</f>
        <v>24190.494828194191</v>
      </c>
      <c r="AL140" s="30">
        <f ca="1">AL22+AL87-AL95</f>
        <v>24916.209673040015</v>
      </c>
      <c r="AM140" s="30">
        <f ca="1">AM22+AM87-AM95</f>
        <v>25663.695963231221</v>
      </c>
      <c r="AN140" s="30">
        <f ca="1">AN22+AN87-AN95</f>
        <v>26433.606842128163</v>
      </c>
      <c r="AO140" s="30">
        <f ca="1">AO22+AO87-AO95</f>
        <v>27226.61504739201</v>
      </c>
      <c r="AP140" s="30">
        <f ca="1">AP22+AP87-AP95</f>
        <v>28043.41349881377</v>
      </c>
      <c r="AQ140" s="30">
        <f ca="1">AQ22+AQ87-AQ95</f>
        <v>28884.715903778178</v>
      </c>
      <c r="AR140" s="30">
        <f ca="1">AR22+AR87-AR95</f>
        <v>29751.257380891533</v>
      </c>
      <c r="AS140" s="30">
        <f ca="1">AS22+AS87-AS95</f>
        <v>30643.795102318283</v>
      </c>
      <c r="AT140" s="30">
        <f ca="1">AT22+AT87-AT95</f>
        <v>31563.10895538783</v>
      </c>
      <c r="AU140" s="30">
        <f ca="1">AU22+AU87-AU95</f>
        <v>32510.002224049473</v>
      </c>
      <c r="AV140" s="30">
        <f ca="1">AV22+AV87-AV95</f>
        <v>33485.30229077096</v>
      </c>
      <c r="AW140" s="30">
        <f ca="1">AW22+AW87-AW95</f>
        <v>34489.861359494083</v>
      </c>
      <c r="AX140" s="30">
        <f ca="1">AX22+AX87-AX95</f>
        <v>35524.557200278905</v>
      </c>
      <c r="AY140" s="30">
        <f ca="1">AY22+AY87-AY95</f>
        <v>36590.293916287272</v>
      </c>
      <c r="AZ140" s="30">
        <f ca="1">AZ22+AZ87-AZ95</f>
        <v>37688.002733775887</v>
      </c>
      <c r="BA140" s="30">
        <f ca="1">BA22+BA87-BA95</f>
        <v>38818.642815789164</v>
      </c>
      <c r="BB140" s="30">
        <f ca="1">BB22+BB87-BB95</f>
        <v>39983.202100262846</v>
      </c>
      <c r="BC140" s="30">
        <f ca="1">BC22+BC87-BC95</f>
        <v>41182.698163270739</v>
      </c>
      <c r="BD140" s="30">
        <f ca="1">BD22+BD87-BD95</f>
        <v>42418.179108168857</v>
      </c>
      <c r="BE140" s="30">
        <f ca="1">BE22+BE87-BE95</f>
        <v>43690.724481413919</v>
      </c>
      <c r="BF140" s="30">
        <f ca="1">BF22+BF87-BF95</f>
        <v>45001.44621585634</v>
      </c>
      <c r="BG140" s="30">
        <f ca="1">BG22+BG87-BG95</f>
        <v>46351.489602332033</v>
      </c>
      <c r="BH140" s="30">
        <f ca="1">BH22+BH87-BH95</f>
        <v>47742.034290401993</v>
      </c>
      <c r="BI140" s="30">
        <f ca="1">BI22+BI87-BI95</f>
        <v>49174.295319114055</v>
      </c>
      <c r="BJ140" s="30">
        <f ca="1">BJ22+BJ87-BJ95</f>
        <v>50649.524178687483</v>
      </c>
      <c r="BK140" s="30">
        <f ca="1">BK22+BK87-BK95</f>
        <v>52169.009904048107</v>
      </c>
      <c r="BL140" s="30">
        <f ca="1">BL22+BL87-BL95</f>
        <v>53734.080201169549</v>
      </c>
      <c r="BM140" s="30">
        <f ca="1">BM22+BM87-BM95</f>
        <v>55346.102607204644</v>
      </c>
      <c r="BN140" s="30">
        <f ca="1">BN22+BN87-BN95</f>
        <v>57006.485685420776</v>
      </c>
      <c r="BO140" s="30">
        <f ca="1">BO22+BO87-BO95</f>
        <v>58716.680255983403</v>
      </c>
      <c r="BP140" s="30">
        <f ca="1">BP22+BP87-BP95</f>
        <v>60478.180663662904</v>
      </c>
      <c r="BQ140" s="30">
        <f ca="1">BQ22+BQ87-BQ95</f>
        <v>62292.526083572797</v>
      </c>
      <c r="BR140" s="30">
        <f ca="1">BR22+BR87-BR95</f>
        <v>64161.301866079979</v>
      </c>
      <c r="BS140" s="30">
        <f ca="1">BS22+BS87-BS95</f>
        <v>66086.14092206239</v>
      </c>
      <c r="BT140" s="30">
        <f ca="1">BT22+BT87-BT95</f>
        <v>68068.725149724269</v>
      </c>
      <c r="BU140" s="30">
        <f ca="1">BU22+BU87-BU95</f>
        <v>70110.786904216016</v>
      </c>
      <c r="BV140" s="30">
        <f>BV22+BV87-BV95</f>
        <v>0</v>
      </c>
      <c r="BW140" s="30">
        <f>BW22+BW87-BW95</f>
        <v>0</v>
      </c>
      <c r="BX140" s="30">
        <f>BX22+BX87-BX95</f>
        <v>0</v>
      </c>
      <c r="BY140" s="30">
        <f>BY22+BY87-BY95</f>
        <v>0</v>
      </c>
      <c r="BZ140" s="30">
        <f>BZ22+BZ87-BZ95</f>
        <v>0</v>
      </c>
      <c r="CA140" s="30">
        <f>CA22+CA87-CA95</f>
        <v>0</v>
      </c>
      <c r="CB140" s="30">
        <f>CB22+CB87-CB95</f>
        <v>0</v>
      </c>
      <c r="CC140" s="30">
        <f>CC22+CC87-CC95</f>
        <v>0</v>
      </c>
      <c r="CD140" s="30">
        <f>CD22+CD87-CD95</f>
        <v>0</v>
      </c>
      <c r="CE140" s="30">
        <f>CE22+CE87-CE95</f>
        <v>0</v>
      </c>
      <c r="CF140" s="30">
        <f>CF22+CF87-CF95</f>
        <v>0</v>
      </c>
      <c r="CG140" s="30">
        <f>CG22+CG87-CG95</f>
        <v>0</v>
      </c>
      <c r="CH140" s="30">
        <f>CH22+CH87-CH95</f>
        <v>0</v>
      </c>
      <c r="CI140" s="30">
        <f>CI22+CI87-CI95</f>
        <v>0</v>
      </c>
      <c r="CJ140" s="30">
        <f>CJ22+CJ87-CJ95</f>
        <v>0</v>
      </c>
      <c r="CK140" s="30">
        <f>CK22+CK87-CK95</f>
        <v>0</v>
      </c>
      <c r="CL140" s="30">
        <f>CL22+CL87-CL95</f>
        <v>0</v>
      </c>
      <c r="CM140" s="30">
        <f>CM22+CM87-CM95</f>
        <v>0</v>
      </c>
      <c r="CN140" s="30">
        <f>CN22+CN87-CN95</f>
        <v>0</v>
      </c>
      <c r="CO140" s="30">
        <f>CO22+CO87-CO95</f>
        <v>0</v>
      </c>
      <c r="CP140" s="30">
        <f>CP22+CP87-CP95</f>
        <v>0</v>
      </c>
      <c r="CQ140" s="30">
        <f>CQ22+CQ87-CQ95</f>
        <v>0</v>
      </c>
      <c r="CR140" s="30">
        <f>CR22+CR87-CR95</f>
        <v>0</v>
      </c>
      <c r="CS140" s="30">
        <f>CS22+CS87-CS95</f>
        <v>0</v>
      </c>
      <c r="CT140" s="30">
        <f>CT22+CT87-CT95</f>
        <v>0</v>
      </c>
    </row>
    <row r="141" spans="1:98" s="27" customFormat="1" ht="12" x14ac:dyDescent="0.25">
      <c r="A141" s="26">
        <f>ROW()</f>
        <v>141</v>
      </c>
      <c r="E141" s="24"/>
      <c r="F141" s="68" t="str">
        <f t="shared" si="326"/>
        <v>АКТИВЫ</v>
      </c>
      <c r="G141" s="68" t="str">
        <f>$G$129</f>
        <v>Запасы СиМ</v>
      </c>
      <c r="H141" s="68" t="str">
        <f t="shared" si="327"/>
        <v>Цех-1</v>
      </c>
      <c r="I141" s="27" t="str">
        <f>BP!$F$29</f>
        <v>ЭлЭн</v>
      </c>
      <c r="P141" s="30"/>
      <c r="R141" s="24"/>
      <c r="S141" s="30"/>
      <c r="V141" s="87"/>
      <c r="W141" s="29"/>
      <c r="Z141" s="30">
        <f ca="1">Z23+Z88-Z96</f>
        <v>0</v>
      </c>
      <c r="AA141" s="30">
        <f t="shared" ref="AA141:CL141" ca="1" si="330">AA23+AA88-AA96</f>
        <v>12879.999999999998</v>
      </c>
      <c r="AB141" s="30">
        <f t="shared" ca="1" si="330"/>
        <v>13266.4</v>
      </c>
      <c r="AC141" s="30">
        <f t="shared" ca="1" si="330"/>
        <v>13664.392000000002</v>
      </c>
      <c r="AD141" s="30">
        <f ca="1">AD23+AD88-AD96</f>
        <v>14074.323759999999</v>
      </c>
      <c r="AE141" s="30">
        <f t="shared" ca="1" si="330"/>
        <v>14496.553472799998</v>
      </c>
      <c r="AF141" s="30">
        <f t="shared" ca="1" si="330"/>
        <v>14931.450076984</v>
      </c>
      <c r="AG141" s="30">
        <f t="shared" ca="1" si="330"/>
        <v>15379.393579293519</v>
      </c>
      <c r="AH141" s="30">
        <f t="shared" ca="1" si="330"/>
        <v>15840.775386672323</v>
      </c>
      <c r="AI141" s="30">
        <f t="shared" ca="1" si="330"/>
        <v>16315.998648272494</v>
      </c>
      <c r="AJ141" s="30">
        <f t="shared" ca="1" si="330"/>
        <v>16805.47860772067</v>
      </c>
      <c r="AK141" s="30">
        <f t="shared" ca="1" si="330"/>
        <v>17309.642965952295</v>
      </c>
      <c r="AL141" s="30">
        <f t="shared" ca="1" si="330"/>
        <v>17828.932254930864</v>
      </c>
      <c r="AM141" s="30">
        <f t="shared" ca="1" si="330"/>
        <v>18363.80022257879</v>
      </c>
      <c r="AN141" s="30">
        <f t="shared" ca="1" si="330"/>
        <v>18914.714229256155</v>
      </c>
      <c r="AO141" s="30">
        <f t="shared" ca="1" si="330"/>
        <v>19482.15565613384</v>
      </c>
      <c r="AP141" s="30">
        <f t="shared" ca="1" si="330"/>
        <v>20066.620325817858</v>
      </c>
      <c r="AQ141" s="30">
        <f t="shared" ca="1" si="330"/>
        <v>20668.618935592389</v>
      </c>
      <c r="AR141" s="30">
        <f t="shared" ca="1" si="330"/>
        <v>21288.677503660158</v>
      </c>
      <c r="AS141" s="30">
        <f t="shared" ca="1" si="330"/>
        <v>21927.33782876996</v>
      </c>
      <c r="AT141" s="30">
        <f t="shared" ca="1" si="330"/>
        <v>22585.157963633064</v>
      </c>
      <c r="AU141" s="30">
        <f t="shared" ca="1" si="330"/>
        <v>23262.712702542052</v>
      </c>
      <c r="AV141" s="30">
        <f t="shared" ca="1" si="330"/>
        <v>23960.594083618318</v>
      </c>
      <c r="AW141" s="30">
        <f t="shared" ca="1" si="330"/>
        <v>24679.411906126865</v>
      </c>
      <c r="AX141" s="30">
        <f t="shared" ca="1" si="330"/>
        <v>25419.794263310672</v>
      </c>
      <c r="AY141" s="30">
        <f t="shared" ca="1" si="330"/>
        <v>26182.388091209992</v>
      </c>
      <c r="AZ141" s="30">
        <f t="shared" ca="1" si="330"/>
        <v>26967.85973394629</v>
      </c>
      <c r="BA141" s="30">
        <f t="shared" ca="1" si="330"/>
        <v>27776.895525964675</v>
      </c>
      <c r="BB141" s="30">
        <f t="shared" ca="1" si="330"/>
        <v>28610.202391743616</v>
      </c>
      <c r="BC141" s="30">
        <f t="shared" ca="1" si="330"/>
        <v>29468.508463495928</v>
      </c>
      <c r="BD141" s="30">
        <f t="shared" ca="1" si="330"/>
        <v>30352.563717400808</v>
      </c>
      <c r="BE141" s="30">
        <f t="shared" ca="1" si="330"/>
        <v>31263.140628922829</v>
      </c>
      <c r="BF141" s="30">
        <f t="shared" ca="1" si="330"/>
        <v>32201.034847790517</v>
      </c>
      <c r="BG141" s="30">
        <f t="shared" ca="1" si="330"/>
        <v>33167.065893224237</v>
      </c>
      <c r="BH141" s="30">
        <f t="shared" ca="1" si="330"/>
        <v>34162.077870020963</v>
      </c>
      <c r="BI141" s="30">
        <f t="shared" ca="1" si="330"/>
        <v>35186.940206121595</v>
      </c>
      <c r="BJ141" s="30">
        <f t="shared" ca="1" si="330"/>
        <v>36242.548412305245</v>
      </c>
      <c r="BK141" s="30">
        <f t="shared" ca="1" si="330"/>
        <v>37329.824864674403</v>
      </c>
      <c r="BL141" s="30">
        <f t="shared" ca="1" si="330"/>
        <v>38449.719610614644</v>
      </c>
      <c r="BM141" s="30">
        <f t="shared" ca="1" si="330"/>
        <v>39603.211198933081</v>
      </c>
      <c r="BN141" s="30">
        <f t="shared" ca="1" si="330"/>
        <v>40791.307534901076</v>
      </c>
      <c r="BO141" s="30">
        <f t="shared" ca="1" si="330"/>
        <v>42015.046760948106</v>
      </c>
      <c r="BP141" s="30">
        <f t="shared" ca="1" si="330"/>
        <v>43275.498163776552</v>
      </c>
      <c r="BQ141" s="30">
        <f t="shared" ca="1" si="330"/>
        <v>44573.763108689862</v>
      </c>
      <c r="BR141" s="30">
        <f t="shared" ca="1" si="330"/>
        <v>45910.976001950563</v>
      </c>
      <c r="BS141" s="30">
        <f t="shared" ca="1" si="330"/>
        <v>47288.305282009089</v>
      </c>
      <c r="BT141" s="30">
        <f t="shared" ca="1" si="330"/>
        <v>48706.954440469359</v>
      </c>
      <c r="BU141" s="30">
        <f t="shared" ca="1" si="330"/>
        <v>50168.163073683441</v>
      </c>
      <c r="BV141" s="30">
        <f t="shared" si="330"/>
        <v>0</v>
      </c>
      <c r="BW141" s="30">
        <f t="shared" si="330"/>
        <v>0</v>
      </c>
      <c r="BX141" s="30">
        <f t="shared" si="330"/>
        <v>0</v>
      </c>
      <c r="BY141" s="30">
        <f t="shared" si="330"/>
        <v>0</v>
      </c>
      <c r="BZ141" s="30">
        <f t="shared" si="330"/>
        <v>0</v>
      </c>
      <c r="CA141" s="30">
        <f t="shared" si="330"/>
        <v>0</v>
      </c>
      <c r="CB141" s="30">
        <f t="shared" si="330"/>
        <v>0</v>
      </c>
      <c r="CC141" s="30">
        <f t="shared" si="330"/>
        <v>0</v>
      </c>
      <c r="CD141" s="30">
        <f t="shared" si="330"/>
        <v>0</v>
      </c>
      <c r="CE141" s="30">
        <f t="shared" si="330"/>
        <v>0</v>
      </c>
      <c r="CF141" s="30">
        <f t="shared" si="330"/>
        <v>0</v>
      </c>
      <c r="CG141" s="30">
        <f t="shared" si="330"/>
        <v>0</v>
      </c>
      <c r="CH141" s="30">
        <f t="shared" si="330"/>
        <v>0</v>
      </c>
      <c r="CI141" s="30">
        <f t="shared" si="330"/>
        <v>0</v>
      </c>
      <c r="CJ141" s="30">
        <f t="shared" si="330"/>
        <v>0</v>
      </c>
      <c r="CK141" s="30">
        <f t="shared" si="330"/>
        <v>0</v>
      </c>
      <c r="CL141" s="30">
        <f t="shared" si="330"/>
        <v>0</v>
      </c>
      <c r="CM141" s="30">
        <f>CM23+CM88-CM96</f>
        <v>0</v>
      </c>
      <c r="CN141" s="30">
        <f>CN23+CN88-CN96</f>
        <v>0</v>
      </c>
      <c r="CO141" s="30">
        <f>CO23+CO88-CO96</f>
        <v>0</v>
      </c>
      <c r="CP141" s="30">
        <f>CP23+CP88-CP96</f>
        <v>0</v>
      </c>
      <c r="CQ141" s="30">
        <f>CQ23+CQ88-CQ96</f>
        <v>0</v>
      </c>
      <c r="CR141" s="30">
        <f>CR23+CR88-CR96</f>
        <v>0</v>
      </c>
      <c r="CS141" s="30">
        <f>CS23+CS88-CS96</f>
        <v>0</v>
      </c>
      <c r="CT141" s="30">
        <f>CT23+CT88-CT96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6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27" customFormat="1" ht="12" x14ac:dyDescent="0.25">
      <c r="A143" s="26">
        <f>ROW()</f>
        <v>143</v>
      </c>
      <c r="E143" s="24"/>
      <c r="F143" s="68" t="str">
        <f>$F$127</f>
        <v>АКТИВЫ</v>
      </c>
      <c r="G143" s="68" t="str">
        <f>$G$129</f>
        <v>Запасы СиМ</v>
      </c>
      <c r="H143" s="31" t="str">
        <f>BP!$F$24</f>
        <v>Вн.пр-во</v>
      </c>
      <c r="P143" s="30"/>
      <c r="R143" s="24"/>
      <c r="S143" s="30"/>
      <c r="V143" s="87"/>
      <c r="W143" s="29"/>
      <c r="Z143" s="30">
        <f ca="1">SUM(Z144:Z150)</f>
        <v>0</v>
      </c>
      <c r="AA143" s="30">
        <f t="shared" ref="AA143:CL143" ca="1" si="331">SUM(AA144:AA150)</f>
        <v>0</v>
      </c>
      <c r="AB143" s="30">
        <f t="shared" ca="1" si="331"/>
        <v>1218880</v>
      </c>
      <c r="AC143" s="30">
        <f t="shared" ca="1" si="331"/>
        <v>3014326.4</v>
      </c>
      <c r="AD143" s="30">
        <f t="shared" ca="1" si="331"/>
        <v>3104756.1920000003</v>
      </c>
      <c r="AE143" s="30">
        <f t="shared" ca="1" si="331"/>
        <v>3197898.8777600005</v>
      </c>
      <c r="AF143" s="30">
        <f t="shared" ca="1" si="331"/>
        <v>3293835.8440928007</v>
      </c>
      <c r="AG143" s="30">
        <f t="shared" ca="1" si="331"/>
        <v>3392650.9194155852</v>
      </c>
      <c r="AH143" s="30">
        <f t="shared" ca="1" si="331"/>
        <v>3494430.4469980523</v>
      </c>
      <c r="AI143" s="30">
        <f t="shared" ca="1" si="331"/>
        <v>3599263.3604079946</v>
      </c>
      <c r="AJ143" s="30">
        <f t="shared" ca="1" si="331"/>
        <v>3707241.261220234</v>
      </c>
      <c r="AK143" s="30">
        <f t="shared" ca="1" si="331"/>
        <v>3818458.4990568403</v>
      </c>
      <c r="AL143" s="30">
        <f t="shared" ca="1" si="331"/>
        <v>3933012.2540285457</v>
      </c>
      <c r="AM143" s="30">
        <f t="shared" ca="1" si="331"/>
        <v>4051002.6216494027</v>
      </c>
      <c r="AN143" s="30">
        <f t="shared" ca="1" si="331"/>
        <v>4172532.7002988849</v>
      </c>
      <c r="AO143" s="30">
        <f t="shared" ca="1" si="331"/>
        <v>4297708.6813078513</v>
      </c>
      <c r="AP143" s="30">
        <f t="shared" ca="1" si="331"/>
        <v>4426639.9417470871</v>
      </c>
      <c r="AQ143" s="30">
        <f t="shared" ca="1" si="331"/>
        <v>4559439.1399995005</v>
      </c>
      <c r="AR143" s="30">
        <f t="shared" ca="1" si="331"/>
        <v>4696222.3141994858</v>
      </c>
      <c r="AS143" s="30">
        <f t="shared" ca="1" si="331"/>
        <v>4837108.9836254716</v>
      </c>
      <c r="AT143" s="30">
        <f t="shared" ca="1" si="331"/>
        <v>4982222.2531342339</v>
      </c>
      <c r="AU143" s="30">
        <f t="shared" ca="1" si="331"/>
        <v>5131688.9207282607</v>
      </c>
      <c r="AV143" s="30">
        <f t="shared" ca="1" si="331"/>
        <v>5285639.5883501098</v>
      </c>
      <c r="AW143" s="30">
        <f t="shared" ca="1" si="331"/>
        <v>5444208.7760006124</v>
      </c>
      <c r="AX143" s="30">
        <f t="shared" ca="1" si="331"/>
        <v>5607535.0392806316</v>
      </c>
      <c r="AY143" s="30">
        <f t="shared" ca="1" si="331"/>
        <v>5775761.0904590506</v>
      </c>
      <c r="AZ143" s="30">
        <f t="shared" ca="1" si="331"/>
        <v>5949033.9231728222</v>
      </c>
      <c r="BA143" s="30">
        <f t="shared" ca="1" si="331"/>
        <v>6127504.9408680061</v>
      </c>
      <c r="BB143" s="30">
        <f t="shared" ca="1" si="331"/>
        <v>6311330.0890940465</v>
      </c>
      <c r="BC143" s="30">
        <f t="shared" ca="1" si="331"/>
        <v>6500669.9917668691</v>
      </c>
      <c r="BD143" s="30">
        <f t="shared" ca="1" si="331"/>
        <v>6695690.0915198736</v>
      </c>
      <c r="BE143" s="30">
        <f t="shared" ca="1" si="331"/>
        <v>6896560.7942654695</v>
      </c>
      <c r="BF143" s="30">
        <f t="shared" ca="1" si="331"/>
        <v>7103457.6180934347</v>
      </c>
      <c r="BG143" s="30">
        <f t="shared" ca="1" si="331"/>
        <v>7316561.3466362376</v>
      </c>
      <c r="BH143" s="30">
        <f t="shared" ca="1" si="331"/>
        <v>7536058.1870353259</v>
      </c>
      <c r="BI143" s="30">
        <f t="shared" ca="1" si="331"/>
        <v>7762139.9326463873</v>
      </c>
      <c r="BJ143" s="30">
        <f t="shared" ca="1" si="331"/>
        <v>7995004.1306257788</v>
      </c>
      <c r="BK143" s="30">
        <f t="shared" ca="1" si="331"/>
        <v>8234854.2545445524</v>
      </c>
      <c r="BL143" s="30">
        <f t="shared" ca="1" si="331"/>
        <v>8481899.8821808901</v>
      </c>
      <c r="BM143" s="30">
        <f t="shared" ca="1" si="331"/>
        <v>8736356.878646316</v>
      </c>
      <c r="BN143" s="30">
        <f t="shared" ca="1" si="331"/>
        <v>8998447.585005708</v>
      </c>
      <c r="BO143" s="30">
        <f t="shared" ca="1" si="331"/>
        <v>9268401.0125558767</v>
      </c>
      <c r="BP143" s="30">
        <f t="shared" ca="1" si="331"/>
        <v>9546453.0429325551</v>
      </c>
      <c r="BQ143" s="30">
        <f t="shared" ca="1" si="331"/>
        <v>9832846.6342205331</v>
      </c>
      <c r="BR143" s="30">
        <f t="shared" ca="1" si="331"/>
        <v>10127832.033247147</v>
      </c>
      <c r="BS143" s="30">
        <f t="shared" ca="1" si="331"/>
        <v>10431666.994244561</v>
      </c>
      <c r="BT143" s="30">
        <f t="shared" ca="1" si="331"/>
        <v>10744617.004071899</v>
      </c>
      <c r="BU143" s="30">
        <f t="shared" ca="1" si="331"/>
        <v>11066955.514194055</v>
      </c>
      <c r="BV143" s="30">
        <f t="shared" si="331"/>
        <v>0</v>
      </c>
      <c r="BW143" s="30">
        <f t="shared" si="331"/>
        <v>0</v>
      </c>
      <c r="BX143" s="30">
        <f t="shared" si="331"/>
        <v>0</v>
      </c>
      <c r="BY143" s="30">
        <f t="shared" si="331"/>
        <v>0</v>
      </c>
      <c r="BZ143" s="30">
        <f t="shared" si="331"/>
        <v>0</v>
      </c>
      <c r="CA143" s="30">
        <f t="shared" si="331"/>
        <v>0</v>
      </c>
      <c r="CB143" s="30">
        <f t="shared" si="331"/>
        <v>0</v>
      </c>
      <c r="CC143" s="30">
        <f t="shared" si="331"/>
        <v>0</v>
      </c>
      <c r="CD143" s="30">
        <f t="shared" si="331"/>
        <v>0</v>
      </c>
      <c r="CE143" s="30">
        <f t="shared" si="331"/>
        <v>0</v>
      </c>
      <c r="CF143" s="30">
        <f t="shared" si="331"/>
        <v>0</v>
      </c>
      <c r="CG143" s="30">
        <f t="shared" si="331"/>
        <v>0</v>
      </c>
      <c r="CH143" s="30">
        <f t="shared" si="331"/>
        <v>0</v>
      </c>
      <c r="CI143" s="30">
        <f t="shared" si="331"/>
        <v>0</v>
      </c>
      <c r="CJ143" s="30">
        <f t="shared" si="331"/>
        <v>0</v>
      </c>
      <c r="CK143" s="30">
        <f t="shared" si="331"/>
        <v>0</v>
      </c>
      <c r="CL143" s="30">
        <f t="shared" si="331"/>
        <v>0</v>
      </c>
      <c r="CM143" s="30">
        <f t="shared" ref="CM143:CT143" si="332">SUM(CM144:CM150)</f>
        <v>0</v>
      </c>
      <c r="CN143" s="30">
        <f t="shared" si="332"/>
        <v>0</v>
      </c>
      <c r="CO143" s="30">
        <f t="shared" si="332"/>
        <v>0</v>
      </c>
      <c r="CP143" s="30">
        <f t="shared" si="332"/>
        <v>0</v>
      </c>
      <c r="CQ143" s="30">
        <f t="shared" si="332"/>
        <v>0</v>
      </c>
      <c r="CR143" s="30">
        <f t="shared" si="332"/>
        <v>0</v>
      </c>
      <c r="CS143" s="30">
        <f t="shared" si="332"/>
        <v>0</v>
      </c>
      <c r="CT143" s="30">
        <f t="shared" si="332"/>
        <v>0</v>
      </c>
    </row>
    <row r="144" spans="1:98" s="27" customFormat="1" ht="12" x14ac:dyDescent="0.25">
      <c r="A144" s="26">
        <f>ROW()</f>
        <v>144</v>
      </c>
      <c r="E144" s="24"/>
      <c r="F144" s="68" t="str">
        <f>$F$127</f>
        <v>АКТИВЫ</v>
      </c>
      <c r="G144" s="68" t="str">
        <f>$G$129</f>
        <v>Запасы СиМ</v>
      </c>
      <c r="H144" s="68" t="str">
        <f>$H$143</f>
        <v>Вн.пр-во</v>
      </c>
      <c r="I144" s="27" t="str">
        <f>BP!$F$21</f>
        <v>Основа</v>
      </c>
      <c r="P144" s="30"/>
      <c r="R144" s="24"/>
      <c r="S144" s="30"/>
      <c r="V144" s="87"/>
      <c r="W144" s="29"/>
      <c r="Z144" s="30">
        <f ca="1">Z26+Z91-Z99</f>
        <v>0</v>
      </c>
      <c r="AA144" s="30">
        <f t="shared" ref="AA144:CL144" ca="1" si="333">AA26+AA91-AA99</f>
        <v>0</v>
      </c>
      <c r="AB144" s="30">
        <f t="shared" ca="1" si="333"/>
        <v>420000</v>
      </c>
      <c r="AC144" s="30">
        <f t="shared" ca="1" si="333"/>
        <v>852600</v>
      </c>
      <c r="AD144" s="30">
        <f t="shared" ca="1" si="333"/>
        <v>878178</v>
      </c>
      <c r="AE144" s="30">
        <f t="shared" ca="1" si="333"/>
        <v>904523.34000000008</v>
      </c>
      <c r="AF144" s="30">
        <f t="shared" ca="1" si="333"/>
        <v>931659.04020000016</v>
      </c>
      <c r="AG144" s="30">
        <f t="shared" ca="1" si="333"/>
        <v>959608.81140600028</v>
      </c>
      <c r="AH144" s="30">
        <f t="shared" ca="1" si="333"/>
        <v>988397.07574818027</v>
      </c>
      <c r="AI144" s="30">
        <f t="shared" ca="1" si="333"/>
        <v>1018048.9880206255</v>
      </c>
      <c r="AJ144" s="30">
        <f t="shared" ca="1" si="333"/>
        <v>1048590.4576612443</v>
      </c>
      <c r="AK144" s="30">
        <f t="shared" ca="1" si="333"/>
        <v>1080048.1713910815</v>
      </c>
      <c r="AL144" s="30">
        <f t="shared" ca="1" si="333"/>
        <v>1112449.6165328138</v>
      </c>
      <c r="AM144" s="30">
        <f t="shared" ca="1" si="333"/>
        <v>1145823.1050287981</v>
      </c>
      <c r="AN144" s="30">
        <f t="shared" ca="1" si="333"/>
        <v>1180197.7981796623</v>
      </c>
      <c r="AO144" s="30">
        <f t="shared" ca="1" si="333"/>
        <v>1215603.7321250523</v>
      </c>
      <c r="AP144" s="30">
        <f t="shared" ca="1" si="333"/>
        <v>1252071.844088804</v>
      </c>
      <c r="AQ144" s="30">
        <f t="shared" ca="1" si="333"/>
        <v>1289633.9994114684</v>
      </c>
      <c r="AR144" s="30">
        <f t="shared" ca="1" si="333"/>
        <v>1328323.0193938124</v>
      </c>
      <c r="AS144" s="30">
        <f t="shared" ca="1" si="333"/>
        <v>1368172.7099756268</v>
      </c>
      <c r="AT144" s="30">
        <f t="shared" ca="1" si="333"/>
        <v>1409217.8912748955</v>
      </c>
      <c r="AU144" s="30">
        <f t="shared" ca="1" si="333"/>
        <v>1451494.4280131422</v>
      </c>
      <c r="AV144" s="30">
        <f t="shared" ca="1" si="333"/>
        <v>1495039.2608535367</v>
      </c>
      <c r="AW144" s="30">
        <f t="shared" ca="1" si="333"/>
        <v>1539890.4386791429</v>
      </c>
      <c r="AX144" s="30">
        <f t="shared" ca="1" si="333"/>
        <v>1586087.1518395171</v>
      </c>
      <c r="AY144" s="30">
        <f t="shared" ca="1" si="333"/>
        <v>1633669.766394703</v>
      </c>
      <c r="AZ144" s="30">
        <f t="shared" ca="1" si="333"/>
        <v>1682679.8593865442</v>
      </c>
      <c r="BA144" s="30">
        <f t="shared" ca="1" si="333"/>
        <v>1733160.2551681406</v>
      </c>
      <c r="BB144" s="30">
        <f t="shared" ca="1" si="333"/>
        <v>1785155.0628231852</v>
      </c>
      <c r="BC144" s="30">
        <f t="shared" ca="1" si="333"/>
        <v>1838709.7147078807</v>
      </c>
      <c r="BD144" s="30">
        <f t="shared" ca="1" si="333"/>
        <v>1893871.0061491169</v>
      </c>
      <c r="BE144" s="30">
        <f t="shared" ca="1" si="333"/>
        <v>1950687.1363335904</v>
      </c>
      <c r="BF144" s="30">
        <f t="shared" ca="1" si="333"/>
        <v>2009207.7504235983</v>
      </c>
      <c r="BG144" s="30">
        <f t="shared" ca="1" si="333"/>
        <v>2069483.9829363064</v>
      </c>
      <c r="BH144" s="30">
        <f t="shared" ca="1" si="333"/>
        <v>2131568.5024243956</v>
      </c>
      <c r="BI144" s="30">
        <f t="shared" ca="1" si="333"/>
        <v>2195515.5574971279</v>
      </c>
      <c r="BJ144" s="30">
        <f t="shared" ca="1" si="333"/>
        <v>2261381.0242220415</v>
      </c>
      <c r="BK144" s="30">
        <f t="shared" ca="1" si="333"/>
        <v>2329222.4549487028</v>
      </c>
      <c r="BL144" s="30">
        <f t="shared" ca="1" si="333"/>
        <v>2399099.1285971641</v>
      </c>
      <c r="BM144" s="30">
        <f t="shared" ca="1" si="333"/>
        <v>2471072.1024550786</v>
      </c>
      <c r="BN144" s="30">
        <f t="shared" ca="1" si="333"/>
        <v>2545204.265528731</v>
      </c>
      <c r="BO144" s="30">
        <f t="shared" ca="1" si="333"/>
        <v>2621560.393494593</v>
      </c>
      <c r="BP144" s="30">
        <f t="shared" ca="1" si="333"/>
        <v>2700207.205299431</v>
      </c>
      <c r="BQ144" s="30">
        <f t="shared" ca="1" si="333"/>
        <v>2781213.4214584138</v>
      </c>
      <c r="BR144" s="30">
        <f t="shared" ca="1" si="333"/>
        <v>2864649.8241021656</v>
      </c>
      <c r="BS144" s="30">
        <f t="shared" ca="1" si="333"/>
        <v>2950589.3188252305</v>
      </c>
      <c r="BT144" s="30">
        <f t="shared" ca="1" si="333"/>
        <v>3039106.9983899877</v>
      </c>
      <c r="BU144" s="30">
        <f t="shared" ca="1" si="333"/>
        <v>3130280.208341687</v>
      </c>
      <c r="BV144" s="30">
        <f t="shared" si="333"/>
        <v>0</v>
      </c>
      <c r="BW144" s="30">
        <f t="shared" si="333"/>
        <v>0</v>
      </c>
      <c r="BX144" s="30">
        <f t="shared" si="333"/>
        <v>0</v>
      </c>
      <c r="BY144" s="30">
        <f t="shared" si="333"/>
        <v>0</v>
      </c>
      <c r="BZ144" s="30">
        <f t="shared" si="333"/>
        <v>0</v>
      </c>
      <c r="CA144" s="30">
        <f t="shared" si="333"/>
        <v>0</v>
      </c>
      <c r="CB144" s="30">
        <f t="shared" si="333"/>
        <v>0</v>
      </c>
      <c r="CC144" s="30">
        <f t="shared" si="333"/>
        <v>0</v>
      </c>
      <c r="CD144" s="30">
        <f t="shared" si="333"/>
        <v>0</v>
      </c>
      <c r="CE144" s="30">
        <f t="shared" si="333"/>
        <v>0</v>
      </c>
      <c r="CF144" s="30">
        <f t="shared" si="333"/>
        <v>0</v>
      </c>
      <c r="CG144" s="30">
        <f t="shared" si="333"/>
        <v>0</v>
      </c>
      <c r="CH144" s="30">
        <f t="shared" si="333"/>
        <v>0</v>
      </c>
      <c r="CI144" s="30">
        <f t="shared" si="333"/>
        <v>0</v>
      </c>
      <c r="CJ144" s="30">
        <f t="shared" si="333"/>
        <v>0</v>
      </c>
      <c r="CK144" s="30">
        <f t="shared" si="333"/>
        <v>0</v>
      </c>
      <c r="CL144" s="30">
        <f t="shared" si="333"/>
        <v>0</v>
      </c>
      <c r="CM144" s="30">
        <f t="shared" ref="CM144:CT144" si="334">CM26+CM91-CM99</f>
        <v>0</v>
      </c>
      <c r="CN144" s="30">
        <f t="shared" si="334"/>
        <v>0</v>
      </c>
      <c r="CO144" s="30">
        <f t="shared" si="334"/>
        <v>0</v>
      </c>
      <c r="CP144" s="30">
        <f t="shared" si="334"/>
        <v>0</v>
      </c>
      <c r="CQ144" s="30">
        <f t="shared" si="334"/>
        <v>0</v>
      </c>
      <c r="CR144" s="30">
        <f t="shared" si="334"/>
        <v>0</v>
      </c>
      <c r="CS144" s="30">
        <f t="shared" si="334"/>
        <v>0</v>
      </c>
      <c r="CT144" s="30">
        <f t="shared" si="334"/>
        <v>0</v>
      </c>
    </row>
    <row r="145" spans="1:98" s="27" customFormat="1" ht="12" x14ac:dyDescent="0.25">
      <c r="A145" s="26">
        <f>ROW()</f>
        <v>145</v>
      </c>
      <c r="E145" s="24"/>
      <c r="F145" s="68" t="str">
        <f t="shared" ref="F145:F149" si="335">$F$127</f>
        <v>АКТИВЫ</v>
      </c>
      <c r="G145" s="68" t="str">
        <f>$G$129</f>
        <v>Запасы СиМ</v>
      </c>
      <c r="H145" s="68" t="str">
        <f t="shared" ref="H145:H149" si="336">$H$143</f>
        <v>Вн.пр-во</v>
      </c>
      <c r="I145" s="27" t="str">
        <f>BP!$F$22</f>
        <v>Сырье</v>
      </c>
      <c r="P145" s="30"/>
      <c r="R145" s="24"/>
      <c r="S145" s="30"/>
      <c r="V145" s="87"/>
      <c r="W145" s="29"/>
      <c r="Z145" s="30">
        <f ca="1">Z27+Z92-Z100</f>
        <v>0</v>
      </c>
      <c r="AA145" s="30">
        <f t="shared" ref="AA145:CL145" ca="1" si="337">AA27+AA92-AA100</f>
        <v>0</v>
      </c>
      <c r="AB145" s="30">
        <f t="shared" ca="1" si="337"/>
        <v>48000</v>
      </c>
      <c r="AC145" s="30">
        <f t="shared" ca="1" si="337"/>
        <v>97440</v>
      </c>
      <c r="AD145" s="30">
        <f t="shared" ca="1" si="337"/>
        <v>100363.20000000001</v>
      </c>
      <c r="AE145" s="30">
        <f t="shared" ca="1" si="337"/>
        <v>103374.09600000002</v>
      </c>
      <c r="AF145" s="30">
        <f t="shared" ca="1" si="337"/>
        <v>106475.31888000001</v>
      </c>
      <c r="AG145" s="30">
        <f t="shared" ca="1" si="337"/>
        <v>109669.5784464</v>
      </c>
      <c r="AH145" s="30">
        <f t="shared" ca="1" si="337"/>
        <v>112959.66579979201</v>
      </c>
      <c r="AI145" s="30">
        <f t="shared" ca="1" si="337"/>
        <v>116348.4557737858</v>
      </c>
      <c r="AJ145" s="30">
        <f t="shared" ca="1" si="337"/>
        <v>119838.90944699937</v>
      </c>
      <c r="AK145" s="30">
        <f t="shared" ca="1" si="337"/>
        <v>123434.07673040933</v>
      </c>
      <c r="AL145" s="30">
        <f t="shared" ca="1" si="337"/>
        <v>127137.09903232162</v>
      </c>
      <c r="AM145" s="30">
        <f t="shared" ca="1" si="337"/>
        <v>130951.21200329128</v>
      </c>
      <c r="AN145" s="30">
        <f t="shared" ca="1" si="337"/>
        <v>134879.74836339001</v>
      </c>
      <c r="AO145" s="30">
        <f t="shared" ca="1" si="337"/>
        <v>138926.14081429169</v>
      </c>
      <c r="AP145" s="30">
        <f t="shared" ca="1" si="337"/>
        <v>143093.92503872042</v>
      </c>
      <c r="AQ145" s="30">
        <f t="shared" ca="1" si="337"/>
        <v>147386.74278988206</v>
      </c>
      <c r="AR145" s="30">
        <f t="shared" ca="1" si="337"/>
        <v>151808.34507357853</v>
      </c>
      <c r="AS145" s="30">
        <f t="shared" ca="1" si="337"/>
        <v>156362.5954257859</v>
      </c>
      <c r="AT145" s="30">
        <f t="shared" ca="1" si="337"/>
        <v>161053.47328855947</v>
      </c>
      <c r="AU145" s="30">
        <f t="shared" ca="1" si="337"/>
        <v>165885.07748721627</v>
      </c>
      <c r="AV145" s="30">
        <f t="shared" ca="1" si="337"/>
        <v>170861.62981183277</v>
      </c>
      <c r="AW145" s="30">
        <f t="shared" ca="1" si="337"/>
        <v>175987.47870618774</v>
      </c>
      <c r="AX145" s="30">
        <f t="shared" ca="1" si="337"/>
        <v>181267.10306737339</v>
      </c>
      <c r="AY145" s="30">
        <f t="shared" ca="1" si="337"/>
        <v>186705.11615939459</v>
      </c>
      <c r="AZ145" s="30">
        <f t="shared" ca="1" si="337"/>
        <v>192306.26964417641</v>
      </c>
      <c r="BA145" s="30">
        <f t="shared" ca="1" si="337"/>
        <v>198075.45773350174</v>
      </c>
      <c r="BB145" s="30">
        <f t="shared" ca="1" si="337"/>
        <v>204017.72146550677</v>
      </c>
      <c r="BC145" s="30">
        <f t="shared" ca="1" si="337"/>
        <v>210138.25310947199</v>
      </c>
      <c r="BD145" s="30">
        <f t="shared" ca="1" si="337"/>
        <v>216442.40070275613</v>
      </c>
      <c r="BE145" s="30">
        <f t="shared" ca="1" si="337"/>
        <v>222935.6727238388</v>
      </c>
      <c r="BF145" s="30">
        <f t="shared" ca="1" si="337"/>
        <v>229623.74290555398</v>
      </c>
      <c r="BG145" s="30">
        <f t="shared" ca="1" si="337"/>
        <v>236512.45519272063</v>
      </c>
      <c r="BH145" s="30">
        <f t="shared" ca="1" si="337"/>
        <v>243607.82884850225</v>
      </c>
      <c r="BI145" s="30">
        <f t="shared" ca="1" si="337"/>
        <v>250916.06371395729</v>
      </c>
      <c r="BJ145" s="30">
        <f t="shared" ca="1" si="337"/>
        <v>258443.54562537602</v>
      </c>
      <c r="BK145" s="30">
        <f t="shared" ca="1" si="337"/>
        <v>266196.85199413728</v>
      </c>
      <c r="BL145" s="30">
        <f t="shared" ca="1" si="337"/>
        <v>274182.75755396148</v>
      </c>
      <c r="BM145" s="30">
        <f t="shared" ca="1" si="337"/>
        <v>282408.24028058036</v>
      </c>
      <c r="BN145" s="30">
        <f t="shared" ca="1" si="337"/>
        <v>290880.48748899775</v>
      </c>
      <c r="BO145" s="30">
        <f t="shared" ca="1" si="337"/>
        <v>299606.90211366769</v>
      </c>
      <c r="BP145" s="30">
        <f t="shared" ca="1" si="337"/>
        <v>308595.10917707771</v>
      </c>
      <c r="BQ145" s="30">
        <f t="shared" ca="1" si="337"/>
        <v>317852.96245239006</v>
      </c>
      <c r="BR145" s="30">
        <f t="shared" ca="1" si="337"/>
        <v>327388.55132596177</v>
      </c>
      <c r="BS145" s="30">
        <f t="shared" ca="1" si="337"/>
        <v>337210.20786574064</v>
      </c>
      <c r="BT145" s="30">
        <f t="shared" ca="1" si="337"/>
        <v>347326.51410171291</v>
      </c>
      <c r="BU145" s="30">
        <f t="shared" ca="1" si="337"/>
        <v>357746.30952476431</v>
      </c>
      <c r="BV145" s="30">
        <f t="shared" si="337"/>
        <v>0</v>
      </c>
      <c r="BW145" s="30">
        <f t="shared" si="337"/>
        <v>0</v>
      </c>
      <c r="BX145" s="30">
        <f t="shared" si="337"/>
        <v>0</v>
      </c>
      <c r="BY145" s="30">
        <f t="shared" si="337"/>
        <v>0</v>
      </c>
      <c r="BZ145" s="30">
        <f t="shared" si="337"/>
        <v>0</v>
      </c>
      <c r="CA145" s="30">
        <f t="shared" si="337"/>
        <v>0</v>
      </c>
      <c r="CB145" s="30">
        <f t="shared" si="337"/>
        <v>0</v>
      </c>
      <c r="CC145" s="30">
        <f t="shared" si="337"/>
        <v>0</v>
      </c>
      <c r="CD145" s="30">
        <f t="shared" si="337"/>
        <v>0</v>
      </c>
      <c r="CE145" s="30">
        <f t="shared" si="337"/>
        <v>0</v>
      </c>
      <c r="CF145" s="30">
        <f t="shared" si="337"/>
        <v>0</v>
      </c>
      <c r="CG145" s="30">
        <f t="shared" si="337"/>
        <v>0</v>
      </c>
      <c r="CH145" s="30">
        <f t="shared" si="337"/>
        <v>0</v>
      </c>
      <c r="CI145" s="30">
        <f t="shared" si="337"/>
        <v>0</v>
      </c>
      <c r="CJ145" s="30">
        <f t="shared" si="337"/>
        <v>0</v>
      </c>
      <c r="CK145" s="30">
        <f t="shared" si="337"/>
        <v>0</v>
      </c>
      <c r="CL145" s="30">
        <f t="shared" si="337"/>
        <v>0</v>
      </c>
      <c r="CM145" s="30">
        <f t="shared" ref="CM145:CT145" si="338">CM27+CM92-CM100</f>
        <v>0</v>
      </c>
      <c r="CN145" s="30">
        <f t="shared" si="338"/>
        <v>0</v>
      </c>
      <c r="CO145" s="30">
        <f t="shared" si="338"/>
        <v>0</v>
      </c>
      <c r="CP145" s="30">
        <f t="shared" si="338"/>
        <v>0</v>
      </c>
      <c r="CQ145" s="30">
        <f t="shared" si="338"/>
        <v>0</v>
      </c>
      <c r="CR145" s="30">
        <f t="shared" si="338"/>
        <v>0</v>
      </c>
      <c r="CS145" s="30">
        <f t="shared" si="338"/>
        <v>0</v>
      </c>
      <c r="CT145" s="30">
        <f t="shared" si="338"/>
        <v>0</v>
      </c>
    </row>
    <row r="146" spans="1:98" s="27" customFormat="1" ht="12" x14ac:dyDescent="0.25">
      <c r="A146" s="26">
        <f>ROW()</f>
        <v>146</v>
      </c>
      <c r="E146" s="24"/>
      <c r="F146" s="68" t="str">
        <f t="shared" si="335"/>
        <v>АКТИВЫ</v>
      </c>
      <c r="G146" s="68" t="str">
        <f>$G$129</f>
        <v>Запасы СиМ</v>
      </c>
      <c r="H146" s="68" t="str">
        <f t="shared" si="336"/>
        <v>Вн.пр-во</v>
      </c>
      <c r="I146" s="27" t="str">
        <f>BP!$F$24</f>
        <v>Вн.пр-во</v>
      </c>
      <c r="P146" s="30"/>
      <c r="R146" s="24"/>
      <c r="S146" s="30"/>
      <c r="V146" s="87"/>
      <c r="W146" s="29"/>
      <c r="Z146" s="30">
        <f ca="1">Z28+Z93-Z102</f>
        <v>0</v>
      </c>
      <c r="AA146" s="30">
        <f t="shared" ref="AA146:CL146" ca="1" si="339">AA28+AA93-AA102</f>
        <v>0</v>
      </c>
      <c r="AB146" s="30">
        <f t="shared" ca="1" si="339"/>
        <v>660000</v>
      </c>
      <c r="AC146" s="30">
        <f t="shared" ca="1" si="339"/>
        <v>1879800</v>
      </c>
      <c r="AD146" s="30">
        <f t="shared" ca="1" si="339"/>
        <v>1936194</v>
      </c>
      <c r="AE146" s="30">
        <f t="shared" ca="1" si="339"/>
        <v>1994279.8200000003</v>
      </c>
      <c r="AF146" s="30">
        <f t="shared" ca="1" si="339"/>
        <v>2054108.2146000005</v>
      </c>
      <c r="AG146" s="30">
        <f t="shared" ca="1" si="339"/>
        <v>2115731.4610380009</v>
      </c>
      <c r="AH146" s="30">
        <f t="shared" ca="1" si="339"/>
        <v>2179203.4048691411</v>
      </c>
      <c r="AI146" s="30">
        <f t="shared" ca="1" si="339"/>
        <v>2244579.5070152152</v>
      </c>
      <c r="AJ146" s="30">
        <f t="shared" ca="1" si="339"/>
        <v>2311916.8922256716</v>
      </c>
      <c r="AK146" s="30">
        <f t="shared" ca="1" si="339"/>
        <v>2381274.3989924416</v>
      </c>
      <c r="AL146" s="30">
        <f t="shared" ca="1" si="339"/>
        <v>2452712.6309622149</v>
      </c>
      <c r="AM146" s="30">
        <f t="shared" ca="1" si="339"/>
        <v>2526294.0098910816</v>
      </c>
      <c r="AN146" s="30">
        <f t="shared" ca="1" si="339"/>
        <v>2602082.8301878143</v>
      </c>
      <c r="AO146" s="30">
        <f t="shared" ca="1" si="339"/>
        <v>2680145.3150934484</v>
      </c>
      <c r="AP146" s="30">
        <f t="shared" ca="1" si="339"/>
        <v>2760549.674546252</v>
      </c>
      <c r="AQ146" s="30">
        <f t="shared" ca="1" si="339"/>
        <v>2843366.1647826401</v>
      </c>
      <c r="AR146" s="30">
        <f t="shared" ca="1" si="339"/>
        <v>2928667.1497261198</v>
      </c>
      <c r="AS146" s="30">
        <f t="shared" ca="1" si="339"/>
        <v>3016527.1642179033</v>
      </c>
      <c r="AT146" s="30">
        <f t="shared" ca="1" si="339"/>
        <v>3107022.97914444</v>
      </c>
      <c r="AU146" s="30">
        <f t="shared" ca="1" si="339"/>
        <v>3200233.6685187737</v>
      </c>
      <c r="AV146" s="30">
        <f t="shared" ca="1" si="339"/>
        <v>3296240.6785743362</v>
      </c>
      <c r="AW146" s="30">
        <f t="shared" ca="1" si="339"/>
        <v>3395127.8989315662</v>
      </c>
      <c r="AX146" s="30">
        <f t="shared" ca="1" si="339"/>
        <v>3496981.7358995136</v>
      </c>
      <c r="AY146" s="30">
        <f t="shared" ca="1" si="339"/>
        <v>3601891.1879764991</v>
      </c>
      <c r="AZ146" s="30">
        <f t="shared" ca="1" si="339"/>
        <v>3709947.9236157942</v>
      </c>
      <c r="BA146" s="30">
        <f t="shared" ca="1" si="339"/>
        <v>3821246.3613242679</v>
      </c>
      <c r="BB146" s="30">
        <f t="shared" ca="1" si="339"/>
        <v>3935883.7521639955</v>
      </c>
      <c r="BC146" s="30">
        <f t="shared" ca="1" si="339"/>
        <v>4053960.2647289149</v>
      </c>
      <c r="BD146" s="30">
        <f t="shared" ca="1" si="339"/>
        <v>4175579.0726707829</v>
      </c>
      <c r="BE146" s="30">
        <f t="shared" ca="1" si="339"/>
        <v>4300846.4448509058</v>
      </c>
      <c r="BF146" s="30">
        <f t="shared" ca="1" si="339"/>
        <v>4429871.8381964331</v>
      </c>
      <c r="BG146" s="30">
        <f t="shared" ca="1" si="339"/>
        <v>4562767.993342327</v>
      </c>
      <c r="BH146" s="30">
        <f t="shared" ca="1" si="339"/>
        <v>4699651.0331425974</v>
      </c>
      <c r="BI146" s="30">
        <f t="shared" ca="1" si="339"/>
        <v>4840640.5641368758</v>
      </c>
      <c r="BJ146" s="30">
        <f t="shared" ca="1" si="339"/>
        <v>4985859.7810609825</v>
      </c>
      <c r="BK146" s="30">
        <f t="shared" ca="1" si="339"/>
        <v>5135435.5744928122</v>
      </c>
      <c r="BL146" s="30">
        <f t="shared" ca="1" si="339"/>
        <v>5289498.6417275975</v>
      </c>
      <c r="BM146" s="30">
        <f t="shared" ca="1" si="339"/>
        <v>5448183.600979425</v>
      </c>
      <c r="BN146" s="30">
        <f t="shared" ca="1" si="339"/>
        <v>5611629.1090088077</v>
      </c>
      <c r="BO146" s="30">
        <f t="shared" ca="1" si="339"/>
        <v>5779977.9822790725</v>
      </c>
      <c r="BP146" s="30">
        <f t="shared" ca="1" si="339"/>
        <v>5953377.3217474446</v>
      </c>
      <c r="BQ146" s="30">
        <f t="shared" ca="1" si="339"/>
        <v>6131978.6413998678</v>
      </c>
      <c r="BR146" s="30">
        <f t="shared" ca="1" si="339"/>
        <v>6315938.0006418647</v>
      </c>
      <c r="BS146" s="30">
        <f t="shared" ca="1" si="339"/>
        <v>6505416.1406611204</v>
      </c>
      <c r="BT146" s="30">
        <f t="shared" ca="1" si="339"/>
        <v>6700578.6248809546</v>
      </c>
      <c r="BU146" s="30">
        <f t="shared" ca="1" si="339"/>
        <v>6901595.9836273827</v>
      </c>
      <c r="BV146" s="30">
        <f t="shared" si="339"/>
        <v>0</v>
      </c>
      <c r="BW146" s="30">
        <f t="shared" si="339"/>
        <v>0</v>
      </c>
      <c r="BX146" s="30">
        <f t="shared" si="339"/>
        <v>0</v>
      </c>
      <c r="BY146" s="30">
        <f t="shared" si="339"/>
        <v>0</v>
      </c>
      <c r="BZ146" s="30">
        <f t="shared" si="339"/>
        <v>0</v>
      </c>
      <c r="CA146" s="30">
        <f t="shared" si="339"/>
        <v>0</v>
      </c>
      <c r="CB146" s="30">
        <f t="shared" si="339"/>
        <v>0</v>
      </c>
      <c r="CC146" s="30">
        <f t="shared" si="339"/>
        <v>0</v>
      </c>
      <c r="CD146" s="30">
        <f t="shared" si="339"/>
        <v>0</v>
      </c>
      <c r="CE146" s="30">
        <f t="shared" si="339"/>
        <v>0</v>
      </c>
      <c r="CF146" s="30">
        <f t="shared" si="339"/>
        <v>0</v>
      </c>
      <c r="CG146" s="30">
        <f t="shared" si="339"/>
        <v>0</v>
      </c>
      <c r="CH146" s="30">
        <f t="shared" si="339"/>
        <v>0</v>
      </c>
      <c r="CI146" s="30">
        <f t="shared" si="339"/>
        <v>0</v>
      </c>
      <c r="CJ146" s="30">
        <f t="shared" si="339"/>
        <v>0</v>
      </c>
      <c r="CK146" s="30">
        <f t="shared" si="339"/>
        <v>0</v>
      </c>
      <c r="CL146" s="30">
        <f t="shared" si="339"/>
        <v>0</v>
      </c>
      <c r="CM146" s="30">
        <f t="shared" ref="CM146:CT146" si="340">CM28+CM93-CM102</f>
        <v>0</v>
      </c>
      <c r="CN146" s="30">
        <f t="shared" si="340"/>
        <v>0</v>
      </c>
      <c r="CO146" s="30">
        <f t="shared" si="340"/>
        <v>0</v>
      </c>
      <c r="CP146" s="30">
        <f t="shared" si="340"/>
        <v>0</v>
      </c>
      <c r="CQ146" s="30">
        <f t="shared" si="340"/>
        <v>0</v>
      </c>
      <c r="CR146" s="30">
        <f t="shared" si="340"/>
        <v>0</v>
      </c>
      <c r="CS146" s="30">
        <f t="shared" si="340"/>
        <v>0</v>
      </c>
      <c r="CT146" s="30">
        <f t="shared" si="340"/>
        <v>0</v>
      </c>
    </row>
    <row r="147" spans="1:98" s="27" customFormat="1" ht="12" x14ac:dyDescent="0.25">
      <c r="A147" s="26">
        <f>ROW()</f>
        <v>147</v>
      </c>
      <c r="E147" s="24"/>
      <c r="F147" s="68" t="str">
        <f t="shared" si="335"/>
        <v>АКТИВЫ</v>
      </c>
      <c r="G147" s="68" t="str">
        <f>$G$129</f>
        <v>Запасы СиМ</v>
      </c>
      <c r="H147" s="68" t="str">
        <f t="shared" si="336"/>
        <v>Вн.пр-во</v>
      </c>
      <c r="I147" s="27" t="str">
        <f>BP!$F$26</f>
        <v>ФОТ првПерс</v>
      </c>
      <c r="P147" s="30"/>
      <c r="R147" s="24"/>
      <c r="S147" s="30"/>
      <c r="V147" s="87"/>
      <c r="W147" s="29"/>
      <c r="Z147" s="30">
        <f ca="1">Z29+Z94-Z104*BP!$S$86</f>
        <v>0</v>
      </c>
      <c r="AA147" s="30">
        <f ca="1">AA29+AA94-AA104*BP!$S$86</f>
        <v>0</v>
      </c>
      <c r="AB147" s="30">
        <f ca="1">AB29+AB94-AB104*BP!$S$86</f>
        <v>60000</v>
      </c>
      <c r="AC147" s="30">
        <f ca="1">AC29+AC94-AC104*BP!$S$86</f>
        <v>121800</v>
      </c>
      <c r="AD147" s="30">
        <f ca="1">AD29+AD94-AD104*BP!$S$86</f>
        <v>125454</v>
      </c>
      <c r="AE147" s="30">
        <f ca="1">AE29+AE94-AE104*BP!$S$86</f>
        <v>129217.62</v>
      </c>
      <c r="AF147" s="30">
        <f ca="1">AF29+AF94-AF104*BP!$S$86</f>
        <v>133094.14860000001</v>
      </c>
      <c r="AG147" s="30">
        <f ca="1">AG29+AG94-AG104*BP!$S$86</f>
        <v>137086.97305800003</v>
      </c>
      <c r="AH147" s="30">
        <f ca="1">AH29+AH94-AH104*BP!$S$86</f>
        <v>141199.58224974002</v>
      </c>
      <c r="AI147" s="30">
        <f ca="1">AI29+AI94-AI104*BP!$S$86</f>
        <v>145435.56971723223</v>
      </c>
      <c r="AJ147" s="30">
        <f ca="1">AJ29+AJ94-AJ104*BP!$S$86</f>
        <v>149798.6368087492</v>
      </c>
      <c r="AK147" s="30">
        <f ca="1">AK29+AK94-AK104*BP!$S$86</f>
        <v>154292.59591301167</v>
      </c>
      <c r="AL147" s="30">
        <f ca="1">AL29+AL94-AL104*BP!$S$86</f>
        <v>158921.37379040202</v>
      </c>
      <c r="AM147" s="30">
        <f ca="1">AM29+AM94-AM104*BP!$S$86</f>
        <v>163689.0150041141</v>
      </c>
      <c r="AN147" s="30">
        <f ca="1">AN29+AN94-AN104*BP!$S$86</f>
        <v>168599.68545423751</v>
      </c>
      <c r="AO147" s="30">
        <f ca="1">AO29+AO94-AO104*BP!$S$86</f>
        <v>173657.67601786461</v>
      </c>
      <c r="AP147" s="30">
        <f ca="1">AP29+AP94-AP104*BP!$S$86</f>
        <v>178867.40629840054</v>
      </c>
      <c r="AQ147" s="30">
        <f ca="1">AQ29+AQ94-AQ104*BP!$S$86</f>
        <v>184233.42848735262</v>
      </c>
      <c r="AR147" s="30">
        <f ca="1">AR29+AR94-AR104*BP!$S$86</f>
        <v>189760.43134197325</v>
      </c>
      <c r="AS147" s="30">
        <f ca="1">AS29+AS94-AS104*BP!$S$86</f>
        <v>195453.24428223245</v>
      </c>
      <c r="AT147" s="30">
        <f ca="1">AT29+AT94-AT104*BP!$S$86</f>
        <v>201316.84161069943</v>
      </c>
      <c r="AU147" s="30">
        <f ca="1">AU29+AU94-AU104*BP!$S$86</f>
        <v>207356.34685902041</v>
      </c>
      <c r="AV147" s="30">
        <f ca="1">AV29+AV94-AV104*BP!$S$86</f>
        <v>213577.03726479103</v>
      </c>
      <c r="AW147" s="30">
        <f ca="1">AW29+AW94-AW104*BP!$S$86</f>
        <v>219984.34838273475</v>
      </c>
      <c r="AX147" s="30">
        <f ca="1">AX29+AX94-AX104*BP!$S$86</f>
        <v>226583.8788342168</v>
      </c>
      <c r="AY147" s="30">
        <f ca="1">AY29+AY94-AY104*BP!$S$86</f>
        <v>233381.39519924333</v>
      </c>
      <c r="AZ147" s="30">
        <f ca="1">AZ29+AZ94-AZ104*BP!$S$86</f>
        <v>240382.83705522062</v>
      </c>
      <c r="BA147" s="30">
        <f ca="1">BA29+BA94-BA104*BP!$S$86</f>
        <v>247594.32216687725</v>
      </c>
      <c r="BB147" s="30">
        <f ca="1">BB29+BB94-BB104*BP!$S$86</f>
        <v>255022.15183188356</v>
      </c>
      <c r="BC147" s="30">
        <f ca="1">BC29+BC94-BC104*BP!$S$86</f>
        <v>262672.81638684007</v>
      </c>
      <c r="BD147" s="30">
        <f ca="1">BD29+BD94-BD104*BP!$S$86</f>
        <v>270553.00087844522</v>
      </c>
      <c r="BE147" s="30">
        <f ca="1">BE29+BE94-BE104*BP!$S$86</f>
        <v>278669.59090479859</v>
      </c>
      <c r="BF147" s="30">
        <f ca="1">BF29+BF94-BF104*BP!$S$86</f>
        <v>287029.6786319426</v>
      </c>
      <c r="BG147" s="30">
        <f ca="1">BG29+BG94-BG104*BP!$S$86</f>
        <v>295640.56899090094</v>
      </c>
      <c r="BH147" s="30">
        <f ca="1">BH29+BH94-BH104*BP!$S$86</f>
        <v>304509.78606062802</v>
      </c>
      <c r="BI147" s="30">
        <f ca="1">BI29+BI94-BI104*BP!$S$86</f>
        <v>313645.07964244683</v>
      </c>
      <c r="BJ147" s="30">
        <f ca="1">BJ29+BJ94-BJ104*BP!$S$86</f>
        <v>323054.43203172024</v>
      </c>
      <c r="BK147" s="30">
        <f ca="1">BK29+BK94-BK104*BP!$S$86</f>
        <v>332746.06499267183</v>
      </c>
      <c r="BL147" s="30">
        <f ca="1">BL29+BL94-BL104*BP!$S$86</f>
        <v>342728.44694245205</v>
      </c>
      <c r="BM147" s="30">
        <f ca="1">BM29+BM94-BM104*BP!$S$86</f>
        <v>353010.30035072565</v>
      </c>
      <c r="BN147" s="30">
        <f ca="1">BN29+BN94-BN104*BP!$S$86</f>
        <v>363600.60936124739</v>
      </c>
      <c r="BO147" s="30">
        <f ca="1">BO29+BO94-BO104*BP!$S$86</f>
        <v>374508.62764208484</v>
      </c>
      <c r="BP147" s="30">
        <f ca="1">BP29+BP94-BP104*BP!$S$86</f>
        <v>385743.88647134742</v>
      </c>
      <c r="BQ147" s="30">
        <f ca="1">BQ29+BQ94-BQ104*BP!$S$86</f>
        <v>397316.20306548779</v>
      </c>
      <c r="BR147" s="30">
        <f ca="1">BR29+BR94-BR104*BP!$S$86</f>
        <v>409235.68915745232</v>
      </c>
      <c r="BS147" s="30">
        <f ca="1">BS29+BS94-BS104*BP!$S$86</f>
        <v>421512.75983217591</v>
      </c>
      <c r="BT147" s="30">
        <f ca="1">BT29+BT94-BT104*BP!$S$86</f>
        <v>434158.14262714121</v>
      </c>
      <c r="BU147" s="30">
        <f ca="1">BU29+BU94-BU104*BP!$S$86</f>
        <v>447182.8869059555</v>
      </c>
      <c r="BV147" s="30">
        <f>BV29+BV94-BV104*BP!$S$86</f>
        <v>0</v>
      </c>
      <c r="BW147" s="30">
        <f>BW29+BW94-BW104*BP!$S$86</f>
        <v>0</v>
      </c>
      <c r="BX147" s="30">
        <f>BX29+BX94-BX104*BP!$S$86</f>
        <v>0</v>
      </c>
      <c r="BY147" s="30">
        <f>BY29+BY94-BY104*BP!$S$86</f>
        <v>0</v>
      </c>
      <c r="BZ147" s="30">
        <f>BZ29+BZ94-BZ104*BP!$S$86</f>
        <v>0</v>
      </c>
      <c r="CA147" s="30">
        <f>CA29+CA94-CA104*BP!$S$86</f>
        <v>0</v>
      </c>
      <c r="CB147" s="30">
        <f>CB29+CB94-CB104*BP!$S$86</f>
        <v>0</v>
      </c>
      <c r="CC147" s="30">
        <f>CC29+CC94-CC104*BP!$S$86</f>
        <v>0</v>
      </c>
      <c r="CD147" s="30">
        <f>CD29+CD94-CD104*BP!$S$86</f>
        <v>0</v>
      </c>
      <c r="CE147" s="30">
        <f>CE29+CE94-CE104*BP!$S$86</f>
        <v>0</v>
      </c>
      <c r="CF147" s="30">
        <f>CF29+CF94-CF104*BP!$S$86</f>
        <v>0</v>
      </c>
      <c r="CG147" s="30">
        <f>CG29+CG94-CG104*BP!$S$86</f>
        <v>0</v>
      </c>
      <c r="CH147" s="30">
        <f>CH29+CH94-CH104*BP!$S$86</f>
        <v>0</v>
      </c>
      <c r="CI147" s="30">
        <f>CI29+CI94-CI104*BP!$S$86</f>
        <v>0</v>
      </c>
      <c r="CJ147" s="30">
        <f>CJ29+CJ94-CJ104*BP!$S$86</f>
        <v>0</v>
      </c>
      <c r="CK147" s="30">
        <f>CK29+CK94-CK104*BP!$S$86</f>
        <v>0</v>
      </c>
      <c r="CL147" s="30">
        <f>CL29+CL94-CL104*BP!$S$86</f>
        <v>0</v>
      </c>
      <c r="CM147" s="30">
        <f>CM29+CM94-CM104*BP!$S$86</f>
        <v>0</v>
      </c>
      <c r="CN147" s="30">
        <f>CN29+CN94-CN104*BP!$S$86</f>
        <v>0</v>
      </c>
      <c r="CO147" s="30">
        <f>CO29+CO94-CO104*BP!$S$86</f>
        <v>0</v>
      </c>
      <c r="CP147" s="30">
        <f>CP29+CP94-CP104*BP!$S$86</f>
        <v>0</v>
      </c>
      <c r="CQ147" s="30">
        <f>CQ29+CQ94-CQ104*BP!$S$86</f>
        <v>0</v>
      </c>
      <c r="CR147" s="30">
        <f>CR29+CR94-CR104*BP!$S$86</f>
        <v>0</v>
      </c>
      <c r="CS147" s="30">
        <f>CS29+CS94-CS104*BP!$S$86</f>
        <v>0</v>
      </c>
      <c r="CT147" s="30">
        <f>CT29+CT94-CT104*BP!$S$86</f>
        <v>0</v>
      </c>
    </row>
    <row r="148" spans="1:98" s="27" customFormat="1" ht="12" x14ac:dyDescent="0.25">
      <c r="A148" s="26">
        <f>ROW()</f>
        <v>148</v>
      </c>
      <c r="E148" s="24"/>
      <c r="F148" s="68" t="str">
        <f t="shared" si="335"/>
        <v>АКТИВЫ</v>
      </c>
      <c r="G148" s="68" t="str">
        <f>$G$129</f>
        <v>Запасы СиМ</v>
      </c>
      <c r="H148" s="68" t="str">
        <f t="shared" si="336"/>
        <v>Вн.пр-во</v>
      </c>
      <c r="I148" s="27" t="str">
        <f>BP!$F$28</f>
        <v>Соцсборы</v>
      </c>
      <c r="P148" s="30"/>
      <c r="R148" s="24"/>
      <c r="S148" s="30"/>
      <c r="V148" s="87"/>
      <c r="W148" s="29"/>
      <c r="Z148" s="30">
        <f ca="1">Z30+Z95-Z104*BP!$S$86*BP!$S$40</f>
        <v>0</v>
      </c>
      <c r="AA148" s="30">
        <f ca="1">AA30+AA95-AA104*BP!$S$86*BP!$S$40</f>
        <v>0</v>
      </c>
      <c r="AB148" s="30">
        <f ca="1">AB30+AB95-AB104*BP!$S$86*BP!$S$40</f>
        <v>18000</v>
      </c>
      <c r="AC148" s="30">
        <f ca="1">AC30+AC95-AC104*BP!$S$86*BP!$S$40</f>
        <v>36540</v>
      </c>
      <c r="AD148" s="30">
        <f ca="1">AD30+AD95-AD104*BP!$S$86*BP!$S$40</f>
        <v>37636.199999999997</v>
      </c>
      <c r="AE148" s="30">
        <f ca="1">AE30+AE95-AE104*BP!$S$86*BP!$S$40</f>
        <v>38765.286</v>
      </c>
      <c r="AF148" s="30">
        <f ca="1">AF30+AF95-AF104*BP!$S$86*BP!$S$40</f>
        <v>39928.244579999999</v>
      </c>
      <c r="AG148" s="30">
        <f ca="1">AG30+AG95-AG104*BP!$S$86*BP!$S$40</f>
        <v>41126.091917399994</v>
      </c>
      <c r="AH148" s="30">
        <f ca="1">AH30+AH95-AH104*BP!$S$86*BP!$S$40</f>
        <v>42359.874674922001</v>
      </c>
      <c r="AI148" s="30">
        <f ca="1">AI30+AI95-AI104*BP!$S$86*BP!$S$40</f>
        <v>43630.67091516967</v>
      </c>
      <c r="AJ148" s="30">
        <f ca="1">AJ30+AJ95-AJ104*BP!$S$86*BP!$S$40</f>
        <v>44939.591042624757</v>
      </c>
      <c r="AK148" s="30">
        <f ca="1">AK30+AK95-AK104*BP!$S$86*BP!$S$40</f>
        <v>46287.778773903497</v>
      </c>
      <c r="AL148" s="30">
        <f ca="1">AL30+AL95-AL104*BP!$S$86*BP!$S$40</f>
        <v>47676.412137120613</v>
      </c>
      <c r="AM148" s="30">
        <f ca="1">AM30+AM95-AM104*BP!$S$86*BP!$S$40</f>
        <v>49106.704501234228</v>
      </c>
      <c r="AN148" s="30">
        <f ca="1">AN30+AN95-AN104*BP!$S$86*BP!$S$40</f>
        <v>50579.905636271251</v>
      </c>
      <c r="AO148" s="30">
        <f ca="1">AO30+AO95-AO104*BP!$S$86*BP!$S$40</f>
        <v>52097.302805359388</v>
      </c>
      <c r="AP148" s="30">
        <f ca="1">AP30+AP95-AP104*BP!$S$86*BP!$S$40</f>
        <v>53660.22188952018</v>
      </c>
      <c r="AQ148" s="30">
        <f ca="1">AQ30+AQ95-AQ104*BP!$S$86*BP!$S$40</f>
        <v>55270.02854620578</v>
      </c>
      <c r="AR148" s="30">
        <f ca="1">AR30+AR95-AR104*BP!$S$86*BP!$S$40</f>
        <v>56928.129402591949</v>
      </c>
      <c r="AS148" s="30">
        <f ca="1">AS30+AS95-AS104*BP!$S$86*BP!$S$40</f>
        <v>58635.973284669715</v>
      </c>
      <c r="AT148" s="30">
        <f ca="1">AT30+AT95-AT104*BP!$S$86*BP!$S$40</f>
        <v>60395.052483209816</v>
      </c>
      <c r="AU148" s="30">
        <f ca="1">AU30+AU95-AU104*BP!$S$86*BP!$S$40</f>
        <v>62206.904057706117</v>
      </c>
      <c r="AV148" s="30">
        <f ca="1">AV30+AV95-AV104*BP!$S$86*BP!$S$40</f>
        <v>64073.111179437299</v>
      </c>
      <c r="AW148" s="30">
        <f ca="1">AW30+AW95-AW104*BP!$S$86*BP!$S$40</f>
        <v>65995.304514820426</v>
      </c>
      <c r="AX148" s="30">
        <f ca="1">AX30+AX95-AX104*BP!$S$86*BP!$S$40</f>
        <v>67975.163650265022</v>
      </c>
      <c r="AY148" s="30">
        <f ca="1">AY30+AY95-AY104*BP!$S$86*BP!$S$40</f>
        <v>70014.418559772981</v>
      </c>
      <c r="AZ148" s="30">
        <f ca="1">AZ30+AZ95-AZ104*BP!$S$86*BP!$S$40</f>
        <v>72114.851116566191</v>
      </c>
      <c r="BA148" s="30">
        <f ca="1">BA30+BA95-BA104*BP!$S$86*BP!$S$40</f>
        <v>74278.296650063188</v>
      </c>
      <c r="BB148" s="30">
        <f ca="1">BB30+BB95-BB104*BP!$S$86*BP!$S$40</f>
        <v>76506.645549565088</v>
      </c>
      <c r="BC148" s="30">
        <f ca="1">BC30+BC95-BC104*BP!$S$86*BP!$S$40</f>
        <v>78801.844916052039</v>
      </c>
      <c r="BD148" s="30">
        <f ca="1">BD30+BD95-BD104*BP!$S$86*BP!$S$40</f>
        <v>81165.900263533607</v>
      </c>
      <c r="BE148" s="30">
        <f ca="1">BE30+BE95-BE104*BP!$S$86*BP!$S$40</f>
        <v>83600.877271439618</v>
      </c>
      <c r="BF148" s="30">
        <f ca="1">BF30+BF95-BF104*BP!$S$86*BP!$S$40</f>
        <v>86108.903589582798</v>
      </c>
      <c r="BG148" s="30">
        <f ca="1">BG30+BG95-BG104*BP!$S$86*BP!$S$40</f>
        <v>88692.170697270281</v>
      </c>
      <c r="BH148" s="30">
        <f ca="1">BH30+BH95-BH104*BP!$S$86*BP!$S$40</f>
        <v>91352.935818188402</v>
      </c>
      <c r="BI148" s="30">
        <f ca="1">BI30+BI95-BI104*BP!$S$86*BP!$S$40</f>
        <v>94093.523892734054</v>
      </c>
      <c r="BJ148" s="30">
        <f ca="1">BJ30+BJ95-BJ104*BP!$S$86*BP!$S$40</f>
        <v>96916.329609516077</v>
      </c>
      <c r="BK148" s="30">
        <f ca="1">BK30+BK95-BK104*BP!$S$86*BP!$S$40</f>
        <v>99823.819497801567</v>
      </c>
      <c r="BL148" s="30">
        <f ca="1">BL30+BL95-BL104*BP!$S$86*BP!$S$40</f>
        <v>102818.5340827356</v>
      </c>
      <c r="BM148" s="30">
        <f ca="1">BM30+BM95-BM104*BP!$S$86*BP!$S$40</f>
        <v>105903.09010521765</v>
      </c>
      <c r="BN148" s="30">
        <f ca="1">BN30+BN95-BN104*BP!$S$86*BP!$S$40</f>
        <v>109080.18280837417</v>
      </c>
      <c r="BO148" s="30">
        <f ca="1">BO30+BO95-BO104*BP!$S$86*BP!$S$40</f>
        <v>112352.58829262541</v>
      </c>
      <c r="BP148" s="30">
        <f ca="1">BP30+BP95-BP104*BP!$S$86*BP!$S$40</f>
        <v>115723.16594140418</v>
      </c>
      <c r="BQ148" s="30">
        <f ca="1">BQ30+BQ95-BQ104*BP!$S$86*BP!$S$40</f>
        <v>119194.86091964631</v>
      </c>
      <c r="BR148" s="30">
        <f ca="1">BR30+BR95-BR104*BP!$S$86*BP!$S$40</f>
        <v>122770.7067472357</v>
      </c>
      <c r="BS148" s="30">
        <f ca="1">BS30+BS95-BS104*BP!$S$86*BP!$S$40</f>
        <v>126453.82794965277</v>
      </c>
      <c r="BT148" s="30">
        <f ca="1">BT30+BT95-BT104*BP!$S$86*BP!$S$40</f>
        <v>130247.44278814233</v>
      </c>
      <c r="BU148" s="30">
        <f ca="1">BU30+BU95-BU104*BP!$S$86*BP!$S$40</f>
        <v>134154.86607178662</v>
      </c>
      <c r="BV148" s="30">
        <f>BV30+BV95-BV104*BP!$S$86*BP!$S$40</f>
        <v>0</v>
      </c>
      <c r="BW148" s="30">
        <f>BW30+BW95-BW104*BP!$S$86*BP!$S$40</f>
        <v>0</v>
      </c>
      <c r="BX148" s="30">
        <f>BX30+BX95-BX104*BP!$S$86*BP!$S$40</f>
        <v>0</v>
      </c>
      <c r="BY148" s="30">
        <f>BY30+BY95-BY104*BP!$S$86*BP!$S$40</f>
        <v>0</v>
      </c>
      <c r="BZ148" s="30">
        <f>BZ30+BZ95-BZ104*BP!$S$86*BP!$S$40</f>
        <v>0</v>
      </c>
      <c r="CA148" s="30">
        <f>CA30+CA95-CA104*BP!$S$86*BP!$S$40</f>
        <v>0</v>
      </c>
      <c r="CB148" s="30">
        <f>CB30+CB95-CB104*BP!$S$86*BP!$S$40</f>
        <v>0</v>
      </c>
      <c r="CC148" s="30">
        <f>CC30+CC95-CC104*BP!$S$86*BP!$S$40</f>
        <v>0</v>
      </c>
      <c r="CD148" s="30">
        <f>CD30+CD95-CD104*BP!$S$86*BP!$S$40</f>
        <v>0</v>
      </c>
      <c r="CE148" s="30">
        <f>CE30+CE95-CE104*BP!$S$86*BP!$S$40</f>
        <v>0</v>
      </c>
      <c r="CF148" s="30">
        <f>CF30+CF95-CF104*BP!$S$86*BP!$S$40</f>
        <v>0</v>
      </c>
      <c r="CG148" s="30">
        <f>CG30+CG95-CG104*BP!$S$86*BP!$S$40</f>
        <v>0</v>
      </c>
      <c r="CH148" s="30">
        <f>CH30+CH95-CH104*BP!$S$86*BP!$S$40</f>
        <v>0</v>
      </c>
      <c r="CI148" s="30">
        <f>CI30+CI95-CI104*BP!$S$86*BP!$S$40</f>
        <v>0</v>
      </c>
      <c r="CJ148" s="30">
        <f>CJ30+CJ95-CJ104*BP!$S$86*BP!$S$40</f>
        <v>0</v>
      </c>
      <c r="CK148" s="30">
        <f>CK30+CK95-CK104*BP!$S$86*BP!$S$40</f>
        <v>0</v>
      </c>
      <c r="CL148" s="30">
        <f>CL30+CL95-CL104*BP!$S$86*BP!$S$40</f>
        <v>0</v>
      </c>
      <c r="CM148" s="30">
        <f>CM30+CM95-CM104*BP!$S$86*BP!$S$40</f>
        <v>0</v>
      </c>
      <c r="CN148" s="30">
        <f>CN30+CN95-CN104*BP!$S$86*BP!$S$40</f>
        <v>0</v>
      </c>
      <c r="CO148" s="30">
        <f>CO30+CO95-CO104*BP!$S$86*BP!$S$40</f>
        <v>0</v>
      </c>
      <c r="CP148" s="30">
        <f>CP30+CP95-CP104*BP!$S$86*BP!$S$40</f>
        <v>0</v>
      </c>
      <c r="CQ148" s="30">
        <f>CQ30+CQ95-CQ104*BP!$S$86*BP!$S$40</f>
        <v>0</v>
      </c>
      <c r="CR148" s="30">
        <f>CR30+CR95-CR104*BP!$S$86*BP!$S$40</f>
        <v>0</v>
      </c>
      <c r="CS148" s="30">
        <f>CS30+CS95-CS104*BP!$S$86*BP!$S$40</f>
        <v>0</v>
      </c>
      <c r="CT148" s="30">
        <f>CT30+CT95-CT104*BP!$S$86*BP!$S$40</f>
        <v>0</v>
      </c>
    </row>
    <row r="149" spans="1:98" s="27" customFormat="1" ht="12" x14ac:dyDescent="0.25">
      <c r="A149" s="26">
        <f>ROW()</f>
        <v>149</v>
      </c>
      <c r="E149" s="24"/>
      <c r="F149" s="68" t="str">
        <f t="shared" si="335"/>
        <v>АКТИВЫ</v>
      </c>
      <c r="G149" s="68" t="str">
        <f>$G$129</f>
        <v>Запасы СиМ</v>
      </c>
      <c r="H149" s="68" t="str">
        <f t="shared" si="336"/>
        <v>Вн.пр-во</v>
      </c>
      <c r="I149" s="27" t="str">
        <f>BP!$F$29</f>
        <v>ЭлЭн</v>
      </c>
      <c r="P149" s="30"/>
      <c r="R149" s="24"/>
      <c r="S149" s="30"/>
      <c r="V149" s="87"/>
      <c r="W149" s="29"/>
      <c r="Z149" s="30">
        <f ca="1">Z31+Z96-Z107*BP!$S$89</f>
        <v>0</v>
      </c>
      <c r="AA149" s="30">
        <f ca="1">AA31+AA96-AA107*BP!$S$89</f>
        <v>0</v>
      </c>
      <c r="AB149" s="30">
        <f ca="1">AB31+AB96-AB107*BP!$S$89</f>
        <v>12879.999999999998</v>
      </c>
      <c r="AC149" s="30">
        <f ca="1">AC31+AC96-AC107*BP!$S$89</f>
        <v>26146.399999999998</v>
      </c>
      <c r="AD149" s="30">
        <f ca="1">AD31+AD96-AD107*BP!$S$89</f>
        <v>26930.792000000001</v>
      </c>
      <c r="AE149" s="30">
        <f ca="1">AE31+AE96-AE107*BP!$S$89</f>
        <v>27738.715759999999</v>
      </c>
      <c r="AF149" s="30">
        <f ca="1">AF31+AF96-AF107*BP!$S$89</f>
        <v>28570.877232799994</v>
      </c>
      <c r="AG149" s="30">
        <f ca="1">AG31+AG96-AG107*BP!$S$89</f>
        <v>29428.003549783996</v>
      </c>
      <c r="AH149" s="30">
        <f ca="1">AH31+AH96-AH107*BP!$S$89</f>
        <v>30310.843656277513</v>
      </c>
      <c r="AI149" s="30">
        <f ca="1">AI31+AI96-AI107*BP!$S$89</f>
        <v>31220.168965965837</v>
      </c>
      <c r="AJ149" s="30">
        <f ca="1">AJ31+AJ96-AJ107*BP!$S$89</f>
        <v>32156.774034944814</v>
      </c>
      <c r="AK149" s="30">
        <f ca="1">AK31+AK96-AK107*BP!$S$89</f>
        <v>33121.477255993152</v>
      </c>
      <c r="AL149" s="30">
        <f ca="1">AL31+AL96-AL107*BP!$S$89</f>
        <v>34115.121573672943</v>
      </c>
      <c r="AM149" s="30">
        <f ca="1">AM31+AM96-AM107*BP!$S$89</f>
        <v>35138.575220883133</v>
      </c>
      <c r="AN149" s="30">
        <f ca="1">AN31+AN96-AN107*BP!$S$89</f>
        <v>36192.73247750962</v>
      </c>
      <c r="AO149" s="30">
        <f ca="1">AO31+AO96-AO107*BP!$S$89</f>
        <v>37278.514451834904</v>
      </c>
      <c r="AP149" s="30">
        <f ca="1">AP31+AP96-AP107*BP!$S$89</f>
        <v>38396.869885389955</v>
      </c>
      <c r="AQ149" s="30">
        <f ca="1">AQ31+AQ96-AQ107*BP!$S$89</f>
        <v>39548.775981951665</v>
      </c>
      <c r="AR149" s="30">
        <f ca="1">AR31+AR96-AR107*BP!$S$89</f>
        <v>40735.239261410214</v>
      </c>
      <c r="AS149" s="30">
        <f ca="1">AS31+AS96-AS107*BP!$S$89</f>
        <v>41957.296439252517</v>
      </c>
      <c r="AT149" s="30">
        <f ca="1">AT31+AT96-AT107*BP!$S$89</f>
        <v>43216.015332430092</v>
      </c>
      <c r="AU149" s="30">
        <f ca="1">AU31+AU96-AU107*BP!$S$89</f>
        <v>44512.495792403002</v>
      </c>
      <c r="AV149" s="30">
        <f ca="1">AV31+AV96-AV107*BP!$S$89</f>
        <v>45847.870666175091</v>
      </c>
      <c r="AW149" s="30">
        <f ca="1">AW31+AW96-AW107*BP!$S$89</f>
        <v>47223.306786160334</v>
      </c>
      <c r="AX149" s="30">
        <f ca="1">AX31+AX96-AX107*BP!$S$89</f>
        <v>48640.005989745143</v>
      </c>
      <c r="AY149" s="30">
        <f ca="1">AY31+AY96-AY107*BP!$S$89</f>
        <v>50099.206169437493</v>
      </c>
      <c r="AZ149" s="30">
        <f ca="1">AZ31+AZ96-AZ107*BP!$S$89</f>
        <v>51602.182354520628</v>
      </c>
      <c r="BA149" s="30">
        <f ca="1">BA31+BA96-BA107*BP!$S$89</f>
        <v>53150.247825156242</v>
      </c>
      <c r="BB149" s="30">
        <f ca="1">BB31+BB96-BB107*BP!$S$89</f>
        <v>54744.755259910926</v>
      </c>
      <c r="BC149" s="30">
        <f ca="1">BC31+BC96-BC107*BP!$S$89</f>
        <v>56387.097917708241</v>
      </c>
      <c r="BD149" s="30">
        <f ca="1">BD31+BD96-BD107*BP!$S$89</f>
        <v>58078.710855239493</v>
      </c>
      <c r="BE149" s="30">
        <f ca="1">BE31+BE96-BE107*BP!$S$89</f>
        <v>59821.072180896677</v>
      </c>
      <c r="BF149" s="30">
        <f ca="1">BF31+BF96-BF107*BP!$S$89</f>
        <v>61615.704346323575</v>
      </c>
      <c r="BG149" s="30">
        <f ca="1">BG31+BG96-BG107*BP!$S$89</f>
        <v>63464.175476713288</v>
      </c>
      <c r="BH149" s="30">
        <f ca="1">BH31+BH96-BH107*BP!$S$89</f>
        <v>65368.100741014699</v>
      </c>
      <c r="BI149" s="30">
        <f ca="1">BI31+BI96-BI107*BP!$S$89</f>
        <v>67329.143763245142</v>
      </c>
      <c r="BJ149" s="30">
        <f ca="1">BJ31+BJ96-BJ107*BP!$S$89</f>
        <v>69349.0180761425</v>
      </c>
      <c r="BK149" s="30">
        <f ca="1">BK31+BK96-BK107*BP!$S$89</f>
        <v>71429.488618426782</v>
      </c>
      <c r="BL149" s="30">
        <f ca="1">BL31+BL96-BL107*BP!$S$89</f>
        <v>73572.373276979575</v>
      </c>
      <c r="BM149" s="30">
        <f ca="1">BM31+BM96-BM107*BP!$S$89</f>
        <v>75779.54447528896</v>
      </c>
      <c r="BN149" s="30">
        <f ca="1">BN31+BN96-BN107*BP!$S$89</f>
        <v>78052.93080954763</v>
      </c>
      <c r="BO149" s="30">
        <f ca="1">BO31+BO96-BO107*BP!$S$89</f>
        <v>80394.518733834047</v>
      </c>
      <c r="BP149" s="30">
        <f ca="1">BP31+BP96-BP107*BP!$S$89</f>
        <v>82806.354295849073</v>
      </c>
      <c r="BQ149" s="30">
        <f ca="1">BQ31+BQ96-BQ107*BP!$S$89</f>
        <v>85290.544924724541</v>
      </c>
      <c r="BR149" s="30">
        <f ca="1">BR31+BR96-BR107*BP!$S$89</f>
        <v>87849.261272466276</v>
      </c>
      <c r="BS149" s="30">
        <f ca="1">BS31+BS96-BS107*BP!$S$89</f>
        <v>90484.739110640279</v>
      </c>
      <c r="BT149" s="30">
        <f ca="1">BT31+BT96-BT107*BP!$S$89</f>
        <v>93199.281283959514</v>
      </c>
      <c r="BU149" s="30">
        <f ca="1">BU31+BU96-BU107*BP!$S$89</f>
        <v>95995.259722478309</v>
      </c>
      <c r="BV149" s="30">
        <f>BV31+BV96-BV107*BP!$S$89</f>
        <v>0</v>
      </c>
      <c r="BW149" s="30">
        <f>BW31+BW96-BW107*BP!$S$89</f>
        <v>0</v>
      </c>
      <c r="BX149" s="30">
        <f>BX31+BX96-BX107*BP!$S$89</f>
        <v>0</v>
      </c>
      <c r="BY149" s="30">
        <f>BY31+BY96-BY107*BP!$S$89</f>
        <v>0</v>
      </c>
      <c r="BZ149" s="30">
        <f>BZ31+BZ96-BZ107*BP!$S$89</f>
        <v>0</v>
      </c>
      <c r="CA149" s="30">
        <f>CA31+CA96-CA107*BP!$S$89</f>
        <v>0</v>
      </c>
      <c r="CB149" s="30">
        <f>CB31+CB96-CB107*BP!$S$89</f>
        <v>0</v>
      </c>
      <c r="CC149" s="30">
        <f>CC31+CC96-CC107*BP!$S$89</f>
        <v>0</v>
      </c>
      <c r="CD149" s="30">
        <f>CD31+CD96-CD107*BP!$S$89</f>
        <v>0</v>
      </c>
      <c r="CE149" s="30">
        <f>CE31+CE96-CE107*BP!$S$89</f>
        <v>0</v>
      </c>
      <c r="CF149" s="30">
        <f>CF31+CF96-CF107*BP!$S$89</f>
        <v>0</v>
      </c>
      <c r="CG149" s="30">
        <f>CG31+CG96-CG107*BP!$S$89</f>
        <v>0</v>
      </c>
      <c r="CH149" s="30">
        <f>CH31+CH96-CH107*BP!$S$89</f>
        <v>0</v>
      </c>
      <c r="CI149" s="30">
        <f>CI31+CI96-CI107*BP!$S$89</f>
        <v>0</v>
      </c>
      <c r="CJ149" s="30">
        <f>CJ31+CJ96-CJ107*BP!$S$89</f>
        <v>0</v>
      </c>
      <c r="CK149" s="30">
        <f>CK31+CK96-CK107*BP!$S$89</f>
        <v>0</v>
      </c>
      <c r="CL149" s="30">
        <f>CL31+CL96-CL107*BP!$S$89</f>
        <v>0</v>
      </c>
      <c r="CM149" s="30">
        <f>CM31+CM96-CM107*BP!$S$89</f>
        <v>0</v>
      </c>
      <c r="CN149" s="30">
        <f>CN31+CN96-CN107*BP!$S$89</f>
        <v>0</v>
      </c>
      <c r="CO149" s="30">
        <f>CO31+CO96-CO107*BP!$S$89</f>
        <v>0</v>
      </c>
      <c r="CP149" s="30">
        <f>CP31+CP96-CP107*BP!$S$89</f>
        <v>0</v>
      </c>
      <c r="CQ149" s="30">
        <f>CQ31+CQ96-CQ107*BP!$S$89</f>
        <v>0</v>
      </c>
      <c r="CR149" s="30">
        <f>CR31+CR96-CR107*BP!$S$89</f>
        <v>0</v>
      </c>
      <c r="CS149" s="30">
        <f>CS31+CS96-CS107*BP!$S$89</f>
        <v>0</v>
      </c>
      <c r="CT149" s="30">
        <f>CT31+CT96-CT107*BP!$S$89</f>
        <v>0</v>
      </c>
    </row>
    <row r="150" spans="1:98" s="2" customFormat="1" ht="10.199999999999999" x14ac:dyDescent="0.2">
      <c r="A150" s="11">
        <f>ROW()</f>
        <v>150</v>
      </c>
      <c r="E150" s="23" t="str">
        <f>Lists!$N$9</f>
        <v>пустая строка</v>
      </c>
      <c r="P150" s="3"/>
      <c r="R150" s="23"/>
      <c r="S150" s="3"/>
      <c r="V150" s="76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s="27" customFormat="1" ht="12" x14ac:dyDescent="0.25">
      <c r="A151" s="26">
        <f>ROW()</f>
        <v>151</v>
      </c>
      <c r="E151" s="24" t="s">
        <v>24</v>
      </c>
      <c r="F151" s="68" t="str">
        <f>$F$127</f>
        <v>АКТИВЫ</v>
      </c>
      <c r="G151" s="68" t="str">
        <f>$G$129</f>
        <v>Запасы СиМ</v>
      </c>
      <c r="H151" s="31" t="s">
        <v>86</v>
      </c>
      <c r="P151" s="30"/>
      <c r="R151" s="24"/>
      <c r="S151" s="30"/>
      <c r="V151" s="87"/>
      <c r="W151" s="29"/>
      <c r="Z151" s="30">
        <f ca="1">SUM(Z152:Z161)</f>
        <v>0</v>
      </c>
      <c r="AA151" s="30">
        <f t="shared" ref="AA151:CL151" ca="1" si="341">SUM(AA152:AA161)</f>
        <v>0</v>
      </c>
      <c r="AB151" s="30">
        <f t="shared" ca="1" si="341"/>
        <v>0</v>
      </c>
      <c r="AC151" s="30">
        <f t="shared" ca="1" si="341"/>
        <v>0</v>
      </c>
      <c r="AD151" s="30">
        <f ca="1">SUM(AD152:AD161)</f>
        <v>2097400</v>
      </c>
      <c r="AE151" s="30">
        <f t="shared" ca="1" si="341"/>
        <v>2160322</v>
      </c>
      <c r="AF151" s="30">
        <f t="shared" ca="1" si="341"/>
        <v>2225131.66</v>
      </c>
      <c r="AG151" s="30">
        <f t="shared" ca="1" si="341"/>
        <v>2291885.6098000007</v>
      </c>
      <c r="AH151" s="30">
        <f t="shared" ca="1" si="341"/>
        <v>2360642.1780940006</v>
      </c>
      <c r="AI151" s="30">
        <f t="shared" ca="1" si="341"/>
        <v>2431461.4434368201</v>
      </c>
      <c r="AJ151" s="30">
        <f t="shared" ca="1" si="341"/>
        <v>2504405.2867399249</v>
      </c>
      <c r="AK151" s="30">
        <f t="shared" ca="1" si="341"/>
        <v>2579537.445342123</v>
      </c>
      <c r="AL151" s="30">
        <f t="shared" ca="1" si="341"/>
        <v>2656923.5687023862</v>
      </c>
      <c r="AM151" s="30">
        <f t="shared" ca="1" si="341"/>
        <v>2736631.2757634581</v>
      </c>
      <c r="AN151" s="30">
        <f t="shared" ca="1" si="341"/>
        <v>2818730.2140363613</v>
      </c>
      <c r="AO151" s="30">
        <f t="shared" ca="1" si="341"/>
        <v>2903292.1204574523</v>
      </c>
      <c r="AP151" s="30">
        <f t="shared" ca="1" si="341"/>
        <v>2990390.8840711759</v>
      </c>
      <c r="AQ151" s="30">
        <f t="shared" ca="1" si="341"/>
        <v>3080102.6105933115</v>
      </c>
      <c r="AR151" s="30">
        <f t="shared" ca="1" si="341"/>
        <v>3172505.6889111111</v>
      </c>
      <c r="AS151" s="30">
        <f t="shared" ca="1" si="341"/>
        <v>3267680.8595784446</v>
      </c>
      <c r="AT151" s="30">
        <f t="shared" ca="1" si="341"/>
        <v>3365711.2853657976</v>
      </c>
      <c r="AU151" s="30">
        <f t="shared" ca="1" si="341"/>
        <v>3466682.6239267723</v>
      </c>
      <c r="AV151" s="30">
        <f t="shared" ca="1" si="341"/>
        <v>3570683.1026445753</v>
      </c>
      <c r="AW151" s="30">
        <f t="shared" ca="1" si="341"/>
        <v>3677803.5957239131</v>
      </c>
      <c r="AX151" s="30">
        <f t="shared" ca="1" si="341"/>
        <v>3788137.7035956299</v>
      </c>
      <c r="AY151" s="30">
        <f t="shared" ca="1" si="341"/>
        <v>3901781.8347034985</v>
      </c>
      <c r="AZ151" s="30">
        <f t="shared" ca="1" si="341"/>
        <v>4018835.2897446044</v>
      </c>
      <c r="BA151" s="30">
        <f t="shared" ca="1" si="341"/>
        <v>4139400.3484369423</v>
      </c>
      <c r="BB151" s="30">
        <f t="shared" ca="1" si="341"/>
        <v>4263582.3588900501</v>
      </c>
      <c r="BC151" s="30">
        <f t="shared" ca="1" si="341"/>
        <v>4391489.8296567537</v>
      </c>
      <c r="BD151" s="30">
        <f t="shared" ca="1" si="341"/>
        <v>4523234.5245464556</v>
      </c>
      <c r="BE151" s="30">
        <f t="shared" ca="1" si="341"/>
        <v>4658931.5602828497</v>
      </c>
      <c r="BF151" s="30">
        <f t="shared" ca="1" si="341"/>
        <v>4798699.5070913341</v>
      </c>
      <c r="BG151" s="30">
        <f t="shared" ca="1" si="341"/>
        <v>4942660.4923040746</v>
      </c>
      <c r="BH151" s="30">
        <f t="shared" ca="1" si="341"/>
        <v>5090940.3070731983</v>
      </c>
      <c r="BI151" s="30">
        <f t="shared" ca="1" si="341"/>
        <v>5243668.5162853943</v>
      </c>
      <c r="BJ151" s="30">
        <f t="shared" ca="1" si="341"/>
        <v>5400978.5717739565</v>
      </c>
      <c r="BK151" s="30">
        <f t="shared" ca="1" si="341"/>
        <v>5563007.9289271748</v>
      </c>
      <c r="BL151" s="30">
        <f t="shared" ca="1" si="341"/>
        <v>5729898.1667949902</v>
      </c>
      <c r="BM151" s="30">
        <f t="shared" ca="1" si="341"/>
        <v>5901795.1117988406</v>
      </c>
      <c r="BN151" s="30">
        <f t="shared" ca="1" si="341"/>
        <v>6078848.9651528047</v>
      </c>
      <c r="BO151" s="30">
        <f t="shared" ca="1" si="341"/>
        <v>6261214.4341073902</v>
      </c>
      <c r="BP151" s="30">
        <f t="shared" ca="1" si="341"/>
        <v>6449050.867130612</v>
      </c>
      <c r="BQ151" s="30">
        <f t="shared" ca="1" si="341"/>
        <v>6642522.3931445293</v>
      </c>
      <c r="BR151" s="30">
        <f t="shared" ca="1" si="341"/>
        <v>6841798.0649388675</v>
      </c>
      <c r="BS151" s="30">
        <f t="shared" ca="1" si="341"/>
        <v>7047052.0068870317</v>
      </c>
      <c r="BT151" s="30">
        <f t="shared" ca="1" si="341"/>
        <v>7258463.5670936434</v>
      </c>
      <c r="BU151" s="30">
        <f t="shared" ca="1" si="341"/>
        <v>7476217.4741064524</v>
      </c>
      <c r="BV151" s="30">
        <f t="shared" si="341"/>
        <v>0</v>
      </c>
      <c r="BW151" s="30">
        <f t="shared" si="341"/>
        <v>0</v>
      </c>
      <c r="BX151" s="30">
        <f t="shared" si="341"/>
        <v>0</v>
      </c>
      <c r="BY151" s="30">
        <f t="shared" si="341"/>
        <v>0</v>
      </c>
      <c r="BZ151" s="30">
        <f t="shared" si="341"/>
        <v>0</v>
      </c>
      <c r="CA151" s="30">
        <f t="shared" si="341"/>
        <v>0</v>
      </c>
      <c r="CB151" s="30">
        <f t="shared" si="341"/>
        <v>0</v>
      </c>
      <c r="CC151" s="30">
        <f t="shared" si="341"/>
        <v>0</v>
      </c>
      <c r="CD151" s="30">
        <f t="shared" si="341"/>
        <v>0</v>
      </c>
      <c r="CE151" s="30">
        <f t="shared" si="341"/>
        <v>0</v>
      </c>
      <c r="CF151" s="30">
        <f t="shared" si="341"/>
        <v>0</v>
      </c>
      <c r="CG151" s="30">
        <f t="shared" si="341"/>
        <v>0</v>
      </c>
      <c r="CH151" s="30">
        <f t="shared" si="341"/>
        <v>0</v>
      </c>
      <c r="CI151" s="30">
        <f t="shared" si="341"/>
        <v>0</v>
      </c>
      <c r="CJ151" s="30">
        <f t="shared" si="341"/>
        <v>0</v>
      </c>
      <c r="CK151" s="30">
        <f t="shared" si="341"/>
        <v>0</v>
      </c>
      <c r="CL151" s="30">
        <f t="shared" si="341"/>
        <v>0</v>
      </c>
      <c r="CM151" s="30">
        <f t="shared" ref="CM151:CT151" si="342">SUM(CM152:CM161)</f>
        <v>0</v>
      </c>
      <c r="CN151" s="30">
        <f t="shared" si="342"/>
        <v>0</v>
      </c>
      <c r="CO151" s="30">
        <f t="shared" si="342"/>
        <v>0</v>
      </c>
      <c r="CP151" s="30">
        <f t="shared" si="342"/>
        <v>0</v>
      </c>
      <c r="CQ151" s="30">
        <f t="shared" si="342"/>
        <v>0</v>
      </c>
      <c r="CR151" s="30">
        <f t="shared" si="342"/>
        <v>0</v>
      </c>
      <c r="CS151" s="30">
        <f t="shared" si="342"/>
        <v>0</v>
      </c>
      <c r="CT151" s="30">
        <f t="shared" si="342"/>
        <v>0</v>
      </c>
    </row>
    <row r="152" spans="1:98" s="27" customFormat="1" ht="12" x14ac:dyDescent="0.25">
      <c r="A152" s="26">
        <f>ROW()</f>
        <v>152</v>
      </c>
      <c r="E152" s="24"/>
      <c r="F152" s="68" t="str">
        <f>$F$127</f>
        <v>АКТИВЫ</v>
      </c>
      <c r="G152" s="68" t="str">
        <f>$G$129</f>
        <v>Запасы СиМ</v>
      </c>
      <c r="H152" s="68" t="str">
        <f>$H$151</f>
        <v>Цех-2</v>
      </c>
      <c r="I152" s="27" t="str">
        <f>BP!$F$21</f>
        <v>Основа</v>
      </c>
      <c r="P152" s="30"/>
      <c r="R152" s="24"/>
      <c r="S152" s="30"/>
      <c r="V152" s="87"/>
      <c r="W152" s="29"/>
      <c r="Z152" s="30">
        <f t="shared" ref="Z152:AC160" ca="1" si="343">Z34+Z99-Z110</f>
        <v>0</v>
      </c>
      <c r="AA152" s="30">
        <f t="shared" ca="1" si="343"/>
        <v>0</v>
      </c>
      <c r="AB152" s="30">
        <f t="shared" ca="1" si="343"/>
        <v>0</v>
      </c>
      <c r="AC152" s="30">
        <f t="shared" ca="1" si="343"/>
        <v>0</v>
      </c>
      <c r="AD152" s="30">
        <f ca="1">AD34+AD99-AD110</f>
        <v>420000</v>
      </c>
      <c r="AE152" s="30">
        <f t="shared" ref="AE152:CP153" ca="1" si="344">AE34+AE99-AE110</f>
        <v>432600</v>
      </c>
      <c r="AF152" s="30">
        <f t="shared" ca="1" si="344"/>
        <v>445578</v>
      </c>
      <c r="AG152" s="30">
        <f t="shared" ca="1" si="344"/>
        <v>458945.34</v>
      </c>
      <c r="AH152" s="30">
        <f t="shared" ca="1" si="344"/>
        <v>472713.70020000002</v>
      </c>
      <c r="AI152" s="30">
        <f t="shared" ca="1" si="344"/>
        <v>486895.11120600003</v>
      </c>
      <c r="AJ152" s="30">
        <f t="shared" ca="1" si="344"/>
        <v>501501.96454217995</v>
      </c>
      <c r="AK152" s="30">
        <f t="shared" ca="1" si="344"/>
        <v>516547.02347844536</v>
      </c>
      <c r="AL152" s="30">
        <f t="shared" ca="1" si="344"/>
        <v>532043.43418279861</v>
      </c>
      <c r="AM152" s="30">
        <f t="shared" ca="1" si="344"/>
        <v>548004.73720828269</v>
      </c>
      <c r="AN152" s="30">
        <f t="shared" ca="1" si="344"/>
        <v>564444.87932453118</v>
      </c>
      <c r="AO152" s="30">
        <f t="shared" ca="1" si="344"/>
        <v>581378.22570426704</v>
      </c>
      <c r="AP152" s="30">
        <f t="shared" ca="1" si="344"/>
        <v>598819.57247539505</v>
      </c>
      <c r="AQ152" s="30">
        <f t="shared" ca="1" si="344"/>
        <v>616784.15964965697</v>
      </c>
      <c r="AR152" s="30">
        <f t="shared" ca="1" si="344"/>
        <v>635287.68443914689</v>
      </c>
      <c r="AS152" s="30">
        <f t="shared" ca="1" si="344"/>
        <v>654346.3149723215</v>
      </c>
      <c r="AT152" s="30">
        <f t="shared" ca="1" si="344"/>
        <v>673976.70442149101</v>
      </c>
      <c r="AU152" s="30">
        <f t="shared" ca="1" si="344"/>
        <v>694196.00555413577</v>
      </c>
      <c r="AV152" s="30">
        <f t="shared" ca="1" si="344"/>
        <v>715021.88572075975</v>
      </c>
      <c r="AW152" s="30">
        <f t="shared" ca="1" si="344"/>
        <v>736472.54229238257</v>
      </c>
      <c r="AX152" s="30">
        <f t="shared" ca="1" si="344"/>
        <v>758566.71856115421</v>
      </c>
      <c r="AY152" s="30">
        <f t="shared" ca="1" si="344"/>
        <v>781323.72011798865</v>
      </c>
      <c r="AZ152" s="30">
        <f t="shared" ca="1" si="344"/>
        <v>804763.43172152829</v>
      </c>
      <c r="BA152" s="30">
        <f t="shared" ca="1" si="344"/>
        <v>828906.33467317419</v>
      </c>
      <c r="BB152" s="30">
        <f t="shared" ca="1" si="344"/>
        <v>853773.52471336932</v>
      </c>
      <c r="BC152" s="30">
        <f t="shared" ca="1" si="344"/>
        <v>879386.7304547705</v>
      </c>
      <c r="BD152" s="30">
        <f t="shared" ca="1" si="344"/>
        <v>905768.33236841345</v>
      </c>
      <c r="BE152" s="30">
        <f t="shared" ca="1" si="344"/>
        <v>932941.3823394659</v>
      </c>
      <c r="BF152" s="30">
        <f t="shared" ca="1" si="344"/>
        <v>960929.62380964996</v>
      </c>
      <c r="BG152" s="30">
        <f t="shared" ca="1" si="344"/>
        <v>989757.5125239396</v>
      </c>
      <c r="BH152" s="30">
        <f t="shared" ca="1" si="344"/>
        <v>1019450.2378996578</v>
      </c>
      <c r="BI152" s="30">
        <f t="shared" ca="1" si="344"/>
        <v>1050033.7450366477</v>
      </c>
      <c r="BJ152" s="30">
        <f t="shared" ca="1" si="344"/>
        <v>1081534.7573877468</v>
      </c>
      <c r="BK152" s="30">
        <f t="shared" ca="1" si="344"/>
        <v>1113980.8001093792</v>
      </c>
      <c r="BL152" s="30">
        <f t="shared" ca="1" si="344"/>
        <v>1147400.2241126609</v>
      </c>
      <c r="BM152" s="30">
        <f t="shared" ca="1" si="344"/>
        <v>1181822.2308360408</v>
      </c>
      <c r="BN152" s="30">
        <f t="shared" ca="1" si="344"/>
        <v>1217276.8977611221</v>
      </c>
      <c r="BO152" s="30">
        <f t="shared" ca="1" si="344"/>
        <v>1253795.2046939558</v>
      </c>
      <c r="BP152" s="30">
        <f t="shared" ca="1" si="344"/>
        <v>1291409.0608347745</v>
      </c>
      <c r="BQ152" s="30">
        <f t="shared" ca="1" si="344"/>
        <v>1330151.3326598178</v>
      </c>
      <c r="BR152" s="30">
        <f t="shared" ca="1" si="344"/>
        <v>1370055.8726396125</v>
      </c>
      <c r="BS152" s="30">
        <f t="shared" ca="1" si="344"/>
        <v>1411157.5488188011</v>
      </c>
      <c r="BT152" s="30">
        <f t="shared" ca="1" si="344"/>
        <v>1453492.275283365</v>
      </c>
      <c r="BU152" s="30">
        <f t="shared" ca="1" si="344"/>
        <v>1497097.0435418659</v>
      </c>
      <c r="BV152" s="30">
        <f t="shared" si="344"/>
        <v>0</v>
      </c>
      <c r="BW152" s="30">
        <f t="shared" si="344"/>
        <v>0</v>
      </c>
      <c r="BX152" s="30">
        <f t="shared" si="344"/>
        <v>0</v>
      </c>
      <c r="BY152" s="30">
        <f t="shared" si="344"/>
        <v>0</v>
      </c>
      <c r="BZ152" s="30">
        <f t="shared" si="344"/>
        <v>0</v>
      </c>
      <c r="CA152" s="30">
        <f t="shared" si="344"/>
        <v>0</v>
      </c>
      <c r="CB152" s="30">
        <f t="shared" si="344"/>
        <v>0</v>
      </c>
      <c r="CC152" s="30">
        <f t="shared" si="344"/>
        <v>0</v>
      </c>
      <c r="CD152" s="30">
        <f t="shared" si="344"/>
        <v>0</v>
      </c>
      <c r="CE152" s="30">
        <f t="shared" si="344"/>
        <v>0</v>
      </c>
      <c r="CF152" s="30">
        <f t="shared" si="344"/>
        <v>0</v>
      </c>
      <c r="CG152" s="30">
        <f t="shared" si="344"/>
        <v>0</v>
      </c>
      <c r="CH152" s="30">
        <f t="shared" si="344"/>
        <v>0</v>
      </c>
      <c r="CI152" s="30">
        <f t="shared" si="344"/>
        <v>0</v>
      </c>
      <c r="CJ152" s="30">
        <f t="shared" si="344"/>
        <v>0</v>
      </c>
      <c r="CK152" s="30">
        <f t="shared" si="344"/>
        <v>0</v>
      </c>
      <c r="CL152" s="30">
        <f t="shared" si="344"/>
        <v>0</v>
      </c>
      <c r="CM152" s="30">
        <f t="shared" si="344"/>
        <v>0</v>
      </c>
      <c r="CN152" s="30">
        <f t="shared" si="344"/>
        <v>0</v>
      </c>
      <c r="CO152" s="30">
        <f t="shared" si="344"/>
        <v>0</v>
      </c>
      <c r="CP152" s="30">
        <f t="shared" si="344"/>
        <v>0</v>
      </c>
      <c r="CQ152" s="30">
        <f t="shared" ref="CQ152:CT156" si="345">CQ34+CQ99-CQ110</f>
        <v>0</v>
      </c>
      <c r="CR152" s="30">
        <f t="shared" si="345"/>
        <v>0</v>
      </c>
      <c r="CS152" s="30">
        <f t="shared" si="345"/>
        <v>0</v>
      </c>
      <c r="CT152" s="30">
        <f t="shared" si="345"/>
        <v>0</v>
      </c>
    </row>
    <row r="153" spans="1:98" s="27" customFormat="1" ht="12" x14ac:dyDescent="0.25">
      <c r="A153" s="26">
        <f>ROW()</f>
        <v>153</v>
      </c>
      <c r="E153" s="24"/>
      <c r="F153" s="68" t="str">
        <f t="shared" ref="F153:F160" si="346">$F$127</f>
        <v>АКТИВЫ</v>
      </c>
      <c r="G153" s="68" t="str">
        <f>$G$129</f>
        <v>Запасы СиМ</v>
      </c>
      <c r="H153" s="68" t="str">
        <f t="shared" ref="H153:H160" si="347">$H$151</f>
        <v>Цех-2</v>
      </c>
      <c r="I153" s="27" t="str">
        <f>BP!$F$22</f>
        <v>Сырье</v>
      </c>
      <c r="P153" s="30"/>
      <c r="R153" s="24"/>
      <c r="S153" s="30"/>
      <c r="V153" s="87"/>
      <c r="W153" s="29"/>
      <c r="Z153" s="30">
        <f t="shared" ca="1" si="343"/>
        <v>0</v>
      </c>
      <c r="AA153" s="30">
        <f t="shared" ca="1" si="343"/>
        <v>0</v>
      </c>
      <c r="AB153" s="30">
        <f t="shared" ca="1" si="343"/>
        <v>0</v>
      </c>
      <c r="AC153" s="30">
        <f t="shared" ca="1" si="343"/>
        <v>0</v>
      </c>
      <c r="AD153" s="30">
        <f t="shared" ref="AD153:AS160" ca="1" si="348">AD35+AD100-AD111</f>
        <v>48000</v>
      </c>
      <c r="AE153" s="30">
        <f t="shared" ca="1" si="348"/>
        <v>49440</v>
      </c>
      <c r="AF153" s="30">
        <f t="shared" ca="1" si="348"/>
        <v>50923.200000000012</v>
      </c>
      <c r="AG153" s="30">
        <f t="shared" ca="1" si="348"/>
        <v>52450.896000000015</v>
      </c>
      <c r="AH153" s="30">
        <f t="shared" ca="1" si="348"/>
        <v>54024.422879999998</v>
      </c>
      <c r="AI153" s="30">
        <f t="shared" ca="1" si="348"/>
        <v>55645.155566400004</v>
      </c>
      <c r="AJ153" s="30">
        <f t="shared" ca="1" si="348"/>
        <v>57314.510233392008</v>
      </c>
      <c r="AK153" s="30">
        <f t="shared" ca="1" si="348"/>
        <v>59033.945540393775</v>
      </c>
      <c r="AL153" s="30">
        <f t="shared" ca="1" si="348"/>
        <v>60804.963906605582</v>
      </c>
      <c r="AM153" s="30">
        <f t="shared" ca="1" si="348"/>
        <v>62629.112823803749</v>
      </c>
      <c r="AN153" s="30">
        <f t="shared" ca="1" si="348"/>
        <v>64507.986208517861</v>
      </c>
      <c r="AO153" s="30">
        <f t="shared" ca="1" si="348"/>
        <v>66443.225794773403</v>
      </c>
      <c r="AP153" s="30">
        <f t="shared" ca="1" si="348"/>
        <v>68436.52256861658</v>
      </c>
      <c r="AQ153" s="30">
        <f t="shared" ca="1" si="348"/>
        <v>70489.618245675068</v>
      </c>
      <c r="AR153" s="30">
        <f t="shared" ca="1" si="348"/>
        <v>72604.306793045325</v>
      </c>
      <c r="AS153" s="30">
        <f t="shared" ca="1" si="348"/>
        <v>74782.435996836706</v>
      </c>
      <c r="AT153" s="30">
        <f t="shared" ca="1" si="344"/>
        <v>77025.909076741809</v>
      </c>
      <c r="AU153" s="30">
        <f t="shared" ca="1" si="344"/>
        <v>79336.686349044074</v>
      </c>
      <c r="AV153" s="30">
        <f t="shared" ca="1" si="344"/>
        <v>81716.786939515383</v>
      </c>
      <c r="AW153" s="30">
        <f t="shared" ca="1" si="344"/>
        <v>84168.290547700861</v>
      </c>
      <c r="AX153" s="30">
        <f t="shared" ca="1" si="344"/>
        <v>86693.339264131893</v>
      </c>
      <c r="AY153" s="30">
        <f t="shared" ca="1" si="344"/>
        <v>89294.139442055835</v>
      </c>
      <c r="AZ153" s="30">
        <f t="shared" ca="1" si="344"/>
        <v>91972.963625317527</v>
      </c>
      <c r="BA153" s="30">
        <f t="shared" ca="1" si="344"/>
        <v>94732.152534077075</v>
      </c>
      <c r="BB153" s="30">
        <f t="shared" ca="1" si="344"/>
        <v>97574.117110099396</v>
      </c>
      <c r="BC153" s="30">
        <f t="shared" ca="1" si="344"/>
        <v>100501.3406234024</v>
      </c>
      <c r="BD153" s="30">
        <f t="shared" ca="1" si="344"/>
        <v>103516.38084210444</v>
      </c>
      <c r="BE153" s="30">
        <f t="shared" ca="1" si="344"/>
        <v>106621.87226736758</v>
      </c>
      <c r="BF153" s="30">
        <f t="shared" ca="1" si="344"/>
        <v>109820.52843538861</v>
      </c>
      <c r="BG153" s="30">
        <f t="shared" ca="1" si="344"/>
        <v>113115.14428845028</v>
      </c>
      <c r="BH153" s="30">
        <f t="shared" ca="1" si="344"/>
        <v>116508.59861710378</v>
      </c>
      <c r="BI153" s="30">
        <f t="shared" ca="1" si="344"/>
        <v>120003.85657561693</v>
      </c>
      <c r="BJ153" s="30">
        <f t="shared" ca="1" si="344"/>
        <v>123603.97227288544</v>
      </c>
      <c r="BK153" s="30">
        <f t="shared" ca="1" si="344"/>
        <v>127312.091441072</v>
      </c>
      <c r="BL153" s="30">
        <f t="shared" ca="1" si="344"/>
        <v>131131.45418430417</v>
      </c>
      <c r="BM153" s="30">
        <f t="shared" ca="1" si="344"/>
        <v>135065.39780983326</v>
      </c>
      <c r="BN153" s="30">
        <f t="shared" ca="1" si="344"/>
        <v>139117.35974412828</v>
      </c>
      <c r="BO153" s="30">
        <f t="shared" ca="1" si="344"/>
        <v>143290.88053645208</v>
      </c>
      <c r="BP153" s="30">
        <f t="shared" ca="1" si="344"/>
        <v>147589.60695254564</v>
      </c>
      <c r="BQ153" s="30">
        <f t="shared" ca="1" si="344"/>
        <v>152017.29516112199</v>
      </c>
      <c r="BR153" s="30">
        <f t="shared" ca="1" si="344"/>
        <v>156577.81401595566</v>
      </c>
      <c r="BS153" s="30">
        <f t="shared" ca="1" si="344"/>
        <v>161275.14843643433</v>
      </c>
      <c r="BT153" s="30">
        <f t="shared" ca="1" si="344"/>
        <v>166113.40288952738</v>
      </c>
      <c r="BU153" s="30">
        <f t="shared" ca="1" si="344"/>
        <v>171096.8049762132</v>
      </c>
      <c r="BV153" s="30">
        <f t="shared" si="344"/>
        <v>0</v>
      </c>
      <c r="BW153" s="30">
        <f t="shared" si="344"/>
        <v>0</v>
      </c>
      <c r="BX153" s="30">
        <f t="shared" si="344"/>
        <v>0</v>
      </c>
      <c r="BY153" s="30">
        <f t="shared" si="344"/>
        <v>0</v>
      </c>
      <c r="BZ153" s="30">
        <f t="shared" si="344"/>
        <v>0</v>
      </c>
      <c r="CA153" s="30">
        <f t="shared" si="344"/>
        <v>0</v>
      </c>
      <c r="CB153" s="30">
        <f t="shared" si="344"/>
        <v>0</v>
      </c>
      <c r="CC153" s="30">
        <f t="shared" si="344"/>
        <v>0</v>
      </c>
      <c r="CD153" s="30">
        <f t="shared" si="344"/>
        <v>0</v>
      </c>
      <c r="CE153" s="30">
        <f t="shared" si="344"/>
        <v>0</v>
      </c>
      <c r="CF153" s="30">
        <f t="shared" si="344"/>
        <v>0</v>
      </c>
      <c r="CG153" s="30">
        <f t="shared" si="344"/>
        <v>0</v>
      </c>
      <c r="CH153" s="30">
        <f t="shared" si="344"/>
        <v>0</v>
      </c>
      <c r="CI153" s="30">
        <f t="shared" si="344"/>
        <v>0</v>
      </c>
      <c r="CJ153" s="30">
        <f t="shared" si="344"/>
        <v>0</v>
      </c>
      <c r="CK153" s="30">
        <f t="shared" si="344"/>
        <v>0</v>
      </c>
      <c r="CL153" s="30">
        <f t="shared" si="344"/>
        <v>0</v>
      </c>
      <c r="CM153" s="30">
        <f t="shared" si="344"/>
        <v>0</v>
      </c>
      <c r="CN153" s="30">
        <f t="shared" si="344"/>
        <v>0</v>
      </c>
      <c r="CO153" s="30">
        <f t="shared" si="344"/>
        <v>0</v>
      </c>
      <c r="CP153" s="30">
        <f t="shared" si="344"/>
        <v>0</v>
      </c>
      <c r="CQ153" s="30">
        <f t="shared" si="345"/>
        <v>0</v>
      </c>
      <c r="CR153" s="30">
        <f t="shared" si="345"/>
        <v>0</v>
      </c>
      <c r="CS153" s="30">
        <f t="shared" si="345"/>
        <v>0</v>
      </c>
      <c r="CT153" s="30">
        <f t="shared" si="345"/>
        <v>0</v>
      </c>
    </row>
    <row r="154" spans="1:98" s="27" customFormat="1" ht="12" x14ac:dyDescent="0.25">
      <c r="A154" s="26">
        <f>ROW()</f>
        <v>154</v>
      </c>
      <c r="E154" s="24"/>
      <c r="F154" s="68" t="str">
        <f t="shared" si="346"/>
        <v>АКТИВЫ</v>
      </c>
      <c r="G154" s="68" t="str">
        <f>$G$129</f>
        <v>Запасы СиМ</v>
      </c>
      <c r="H154" s="68" t="str">
        <f t="shared" si="347"/>
        <v>Цех-2</v>
      </c>
      <c r="I154" s="27" t="str">
        <f>BP!$F$23</f>
        <v>Материал</v>
      </c>
      <c r="P154" s="30"/>
      <c r="R154" s="24"/>
      <c r="S154" s="30"/>
      <c r="V154" s="87"/>
      <c r="W154" s="29"/>
      <c r="Z154" s="30">
        <f t="shared" ca="1" si="343"/>
        <v>0</v>
      </c>
      <c r="AA154" s="30">
        <f t="shared" ca="1" si="343"/>
        <v>0</v>
      </c>
      <c r="AB154" s="30">
        <f t="shared" ca="1" si="343"/>
        <v>0</v>
      </c>
      <c r="AC154" s="30">
        <f t="shared" ca="1" si="343"/>
        <v>0</v>
      </c>
      <c r="AD154" s="30">
        <f t="shared" ca="1" si="348"/>
        <v>56000</v>
      </c>
      <c r="AE154" s="30">
        <f t="shared" ref="AE154:CP157" ca="1" si="349">AE36+AE101-AE112</f>
        <v>57680</v>
      </c>
      <c r="AF154" s="30">
        <f t="shared" ca="1" si="349"/>
        <v>59410.400000000009</v>
      </c>
      <c r="AG154" s="30">
        <f t="shared" ca="1" si="349"/>
        <v>61192.712000000014</v>
      </c>
      <c r="AH154" s="30">
        <f t="shared" ca="1" si="349"/>
        <v>63028.493360000015</v>
      </c>
      <c r="AI154" s="30">
        <f t="shared" ca="1" si="349"/>
        <v>64919.348160800022</v>
      </c>
      <c r="AJ154" s="30">
        <f t="shared" ca="1" si="349"/>
        <v>66866.928605624038</v>
      </c>
      <c r="AK154" s="30">
        <f t="shared" ca="1" si="349"/>
        <v>68872.93646379275</v>
      </c>
      <c r="AL154" s="30">
        <f t="shared" ca="1" si="349"/>
        <v>70939.124557706542</v>
      </c>
      <c r="AM154" s="30">
        <f t="shared" ca="1" si="349"/>
        <v>73067.298294437715</v>
      </c>
      <c r="AN154" s="30">
        <f t="shared" ca="1" si="349"/>
        <v>75259.317243270867</v>
      </c>
      <c r="AO154" s="30">
        <f t="shared" ca="1" si="349"/>
        <v>77517.096760568995</v>
      </c>
      <c r="AP154" s="30">
        <f t="shared" ca="1" si="349"/>
        <v>79842.609663386072</v>
      </c>
      <c r="AQ154" s="30">
        <f t="shared" ca="1" si="349"/>
        <v>82237.887953287674</v>
      </c>
      <c r="AR154" s="30">
        <f t="shared" ca="1" si="349"/>
        <v>84705.024591886307</v>
      </c>
      <c r="AS154" s="30">
        <f t="shared" ca="1" si="349"/>
        <v>87246.175329642909</v>
      </c>
      <c r="AT154" s="30">
        <f t="shared" ca="1" si="349"/>
        <v>89863.560589532179</v>
      </c>
      <c r="AU154" s="30">
        <f t="shared" ca="1" si="349"/>
        <v>92559.467407218122</v>
      </c>
      <c r="AV154" s="30">
        <f t="shared" ca="1" si="349"/>
        <v>95336.251429434662</v>
      </c>
      <c r="AW154" s="30">
        <f t="shared" ca="1" si="349"/>
        <v>98196.33897231771</v>
      </c>
      <c r="AX154" s="30">
        <f t="shared" ca="1" si="349"/>
        <v>101142.22914148722</v>
      </c>
      <c r="AY154" s="30">
        <f t="shared" ca="1" si="349"/>
        <v>104176.49601573183</v>
      </c>
      <c r="AZ154" s="30">
        <f t="shared" ca="1" si="349"/>
        <v>107301.79089620379</v>
      </c>
      <c r="BA154" s="30">
        <f t="shared" ca="1" si="349"/>
        <v>110520.84462308991</v>
      </c>
      <c r="BB154" s="30">
        <f t="shared" ca="1" si="349"/>
        <v>113836.46996178263</v>
      </c>
      <c r="BC154" s="30">
        <f t="shared" ca="1" si="349"/>
        <v>117251.5640606361</v>
      </c>
      <c r="BD154" s="30">
        <f t="shared" ca="1" si="349"/>
        <v>120769.11098245518</v>
      </c>
      <c r="BE154" s="30">
        <f t="shared" ca="1" si="349"/>
        <v>124392.18431192882</v>
      </c>
      <c r="BF154" s="30">
        <f t="shared" ca="1" si="349"/>
        <v>128123.9498412867</v>
      </c>
      <c r="BG154" s="30">
        <f t="shared" ca="1" si="349"/>
        <v>131967.66833652527</v>
      </c>
      <c r="BH154" s="30">
        <f t="shared" ca="1" si="349"/>
        <v>135926.69838662105</v>
      </c>
      <c r="BI154" s="30">
        <f t="shared" ca="1" si="349"/>
        <v>140004.49933821964</v>
      </c>
      <c r="BJ154" s="30">
        <f t="shared" ca="1" si="349"/>
        <v>144204.63431836624</v>
      </c>
      <c r="BK154" s="30">
        <f t="shared" ca="1" si="349"/>
        <v>148530.77334791725</v>
      </c>
      <c r="BL154" s="30">
        <f t="shared" ca="1" si="349"/>
        <v>152986.69654835475</v>
      </c>
      <c r="BM154" s="30">
        <f t="shared" ca="1" si="349"/>
        <v>157576.29744480539</v>
      </c>
      <c r="BN154" s="30">
        <f t="shared" ca="1" si="349"/>
        <v>162303.58636814958</v>
      </c>
      <c r="BO154" s="30">
        <f t="shared" ca="1" si="349"/>
        <v>167172.69395919406</v>
      </c>
      <c r="BP154" s="30">
        <f t="shared" ca="1" si="349"/>
        <v>172187.87477796988</v>
      </c>
      <c r="BQ154" s="30">
        <f t="shared" ca="1" si="349"/>
        <v>177353.51102130901</v>
      </c>
      <c r="BR154" s="30">
        <f t="shared" ca="1" si="349"/>
        <v>182674.11635194829</v>
      </c>
      <c r="BS154" s="30">
        <f t="shared" ca="1" si="349"/>
        <v>188154.33984250674</v>
      </c>
      <c r="BT154" s="30">
        <f t="shared" ca="1" si="349"/>
        <v>193798.97003778198</v>
      </c>
      <c r="BU154" s="30">
        <f t="shared" ca="1" si="349"/>
        <v>199612.93913891548</v>
      </c>
      <c r="BV154" s="30">
        <f t="shared" si="349"/>
        <v>0</v>
      </c>
      <c r="BW154" s="30">
        <f t="shared" si="349"/>
        <v>0</v>
      </c>
      <c r="BX154" s="30">
        <f t="shared" si="349"/>
        <v>0</v>
      </c>
      <c r="BY154" s="30">
        <f t="shared" si="349"/>
        <v>0</v>
      </c>
      <c r="BZ154" s="30">
        <f t="shared" si="349"/>
        <v>0</v>
      </c>
      <c r="CA154" s="30">
        <f t="shared" si="349"/>
        <v>0</v>
      </c>
      <c r="CB154" s="30">
        <f t="shared" si="349"/>
        <v>0</v>
      </c>
      <c r="CC154" s="30">
        <f t="shared" si="349"/>
        <v>0</v>
      </c>
      <c r="CD154" s="30">
        <f t="shared" si="349"/>
        <v>0</v>
      </c>
      <c r="CE154" s="30">
        <f t="shared" si="349"/>
        <v>0</v>
      </c>
      <c r="CF154" s="30">
        <f t="shared" si="349"/>
        <v>0</v>
      </c>
      <c r="CG154" s="30">
        <f t="shared" si="349"/>
        <v>0</v>
      </c>
      <c r="CH154" s="30">
        <f t="shared" si="349"/>
        <v>0</v>
      </c>
      <c r="CI154" s="30">
        <f t="shared" si="349"/>
        <v>0</v>
      </c>
      <c r="CJ154" s="30">
        <f t="shared" si="349"/>
        <v>0</v>
      </c>
      <c r="CK154" s="30">
        <f t="shared" si="349"/>
        <v>0</v>
      </c>
      <c r="CL154" s="30">
        <f t="shared" si="349"/>
        <v>0</v>
      </c>
      <c r="CM154" s="30">
        <f t="shared" si="349"/>
        <v>0</v>
      </c>
      <c r="CN154" s="30">
        <f t="shared" si="349"/>
        <v>0</v>
      </c>
      <c r="CO154" s="30">
        <f t="shared" si="349"/>
        <v>0</v>
      </c>
      <c r="CP154" s="30">
        <f t="shared" si="349"/>
        <v>0</v>
      </c>
      <c r="CQ154" s="30">
        <f t="shared" si="345"/>
        <v>0</v>
      </c>
      <c r="CR154" s="30">
        <f t="shared" si="345"/>
        <v>0</v>
      </c>
      <c r="CS154" s="30">
        <f t="shared" si="345"/>
        <v>0</v>
      </c>
      <c r="CT154" s="30">
        <f t="shared" si="345"/>
        <v>0</v>
      </c>
    </row>
    <row r="155" spans="1:98" s="27" customFormat="1" ht="12" x14ac:dyDescent="0.25">
      <c r="A155" s="26">
        <f>ROW()</f>
        <v>155</v>
      </c>
      <c r="E155" s="24"/>
      <c r="F155" s="68" t="str">
        <f t="shared" si="346"/>
        <v>АКТИВЫ</v>
      </c>
      <c r="G155" s="68" t="str">
        <f>$G$129</f>
        <v>Запасы СиМ</v>
      </c>
      <c r="H155" s="68" t="str">
        <f t="shared" si="347"/>
        <v>Цех-2</v>
      </c>
      <c r="I155" s="27" t="str">
        <f>BP!$F$24</f>
        <v>Вн.пр-во</v>
      </c>
      <c r="P155" s="30"/>
      <c r="R155" s="24"/>
      <c r="S155" s="30"/>
      <c r="V155" s="87"/>
      <c r="W155" s="29"/>
      <c r="Z155" s="30">
        <f t="shared" ca="1" si="343"/>
        <v>0</v>
      </c>
      <c r="AA155" s="30">
        <f t="shared" ca="1" si="343"/>
        <v>0</v>
      </c>
      <c r="AB155" s="30">
        <f t="shared" ca="1" si="343"/>
        <v>0</v>
      </c>
      <c r="AC155" s="30">
        <f t="shared" ca="1" si="343"/>
        <v>0</v>
      </c>
      <c r="AD155" s="30">
        <f t="shared" ca="1" si="348"/>
        <v>1200000</v>
      </c>
      <c r="AE155" s="30">
        <f t="shared" ca="1" si="349"/>
        <v>1236000</v>
      </c>
      <c r="AF155" s="30">
        <f t="shared" ca="1" si="349"/>
        <v>1273080</v>
      </c>
      <c r="AG155" s="30">
        <f t="shared" ca="1" si="349"/>
        <v>1311272.4000000004</v>
      </c>
      <c r="AH155" s="30">
        <f t="shared" ca="1" si="349"/>
        <v>1350610.5720000004</v>
      </c>
      <c r="AI155" s="30">
        <f t="shared" ca="1" si="349"/>
        <v>1391128.8891600003</v>
      </c>
      <c r="AJ155" s="30">
        <f t="shared" ca="1" si="349"/>
        <v>1432862.7558348002</v>
      </c>
      <c r="AK155" s="30">
        <f t="shared" ca="1" si="349"/>
        <v>1475848.6385098444</v>
      </c>
      <c r="AL155" s="30">
        <f t="shared" ca="1" si="349"/>
        <v>1520124.0976651397</v>
      </c>
      <c r="AM155" s="30">
        <f t="shared" ca="1" si="349"/>
        <v>1565727.820595094</v>
      </c>
      <c r="AN155" s="30">
        <f t="shared" ca="1" si="349"/>
        <v>1612699.6552129465</v>
      </c>
      <c r="AO155" s="30">
        <f t="shared" ca="1" si="349"/>
        <v>1661080.6448693348</v>
      </c>
      <c r="AP155" s="30">
        <f t="shared" ca="1" si="349"/>
        <v>1710913.0642154147</v>
      </c>
      <c r="AQ155" s="30">
        <f t="shared" ca="1" si="349"/>
        <v>1762240.4561418772</v>
      </c>
      <c r="AR155" s="30">
        <f t="shared" ca="1" si="349"/>
        <v>1815107.6698261336</v>
      </c>
      <c r="AS155" s="30">
        <f t="shared" ca="1" si="349"/>
        <v>1869560.8999209178</v>
      </c>
      <c r="AT155" s="30">
        <f t="shared" ca="1" si="349"/>
        <v>1925647.7269185456</v>
      </c>
      <c r="AU155" s="30">
        <f t="shared" ca="1" si="349"/>
        <v>1983417.1587261022</v>
      </c>
      <c r="AV155" s="30">
        <f t="shared" ca="1" si="349"/>
        <v>2042919.6734878854</v>
      </c>
      <c r="AW155" s="30">
        <f t="shared" ca="1" si="349"/>
        <v>2104207.263692522</v>
      </c>
      <c r="AX155" s="30">
        <f t="shared" ca="1" si="349"/>
        <v>2167333.4816032969</v>
      </c>
      <c r="AY155" s="30">
        <f t="shared" ca="1" si="349"/>
        <v>2232353.4860513965</v>
      </c>
      <c r="AZ155" s="30">
        <f t="shared" ca="1" si="349"/>
        <v>2299324.0906329388</v>
      </c>
      <c r="BA155" s="30">
        <f t="shared" ca="1" si="349"/>
        <v>2368303.8133519269</v>
      </c>
      <c r="BB155" s="30">
        <f t="shared" ca="1" si="349"/>
        <v>2439352.927752485</v>
      </c>
      <c r="BC155" s="30">
        <f t="shared" ca="1" si="349"/>
        <v>2512533.5155850598</v>
      </c>
      <c r="BD155" s="30">
        <f t="shared" ca="1" si="349"/>
        <v>2587909.521052612</v>
      </c>
      <c r="BE155" s="30">
        <f t="shared" ca="1" si="349"/>
        <v>2665546.8066841904</v>
      </c>
      <c r="BF155" s="30">
        <f t="shared" ca="1" si="349"/>
        <v>2745513.2108847164</v>
      </c>
      <c r="BG155" s="30">
        <f t="shared" ca="1" si="349"/>
        <v>2827878.6072112573</v>
      </c>
      <c r="BH155" s="30">
        <f t="shared" ca="1" si="349"/>
        <v>2912714.9654275952</v>
      </c>
      <c r="BI155" s="30">
        <f t="shared" ca="1" si="349"/>
        <v>3000096.4143904233</v>
      </c>
      <c r="BJ155" s="30">
        <f t="shared" ca="1" si="349"/>
        <v>3090099.306822136</v>
      </c>
      <c r="BK155" s="30">
        <f t="shared" ca="1" si="349"/>
        <v>3182802.286026801</v>
      </c>
      <c r="BL155" s="30">
        <f t="shared" ca="1" si="349"/>
        <v>3278286.3546076049</v>
      </c>
      <c r="BM155" s="30">
        <f t="shared" ca="1" si="349"/>
        <v>3376634.9452458331</v>
      </c>
      <c r="BN155" s="30">
        <f t="shared" ca="1" si="349"/>
        <v>3477933.9936032076</v>
      </c>
      <c r="BO155" s="30">
        <f t="shared" ca="1" si="349"/>
        <v>3582272.0134113044</v>
      </c>
      <c r="BP155" s="30">
        <f t="shared" ca="1" si="349"/>
        <v>3689740.1738136439</v>
      </c>
      <c r="BQ155" s="30">
        <f t="shared" ca="1" si="349"/>
        <v>3800432.3790280526</v>
      </c>
      <c r="BR155" s="30">
        <f t="shared" ca="1" si="349"/>
        <v>3914445.3503988949</v>
      </c>
      <c r="BS155" s="30">
        <f t="shared" ca="1" si="349"/>
        <v>4031878.7109108614</v>
      </c>
      <c r="BT155" s="30">
        <f t="shared" ca="1" si="349"/>
        <v>4152835.0722381868</v>
      </c>
      <c r="BU155" s="30">
        <f t="shared" ca="1" si="349"/>
        <v>4277420.1244053319</v>
      </c>
      <c r="BV155" s="30">
        <f t="shared" si="349"/>
        <v>0</v>
      </c>
      <c r="BW155" s="30">
        <f t="shared" si="349"/>
        <v>0</v>
      </c>
      <c r="BX155" s="30">
        <f t="shared" si="349"/>
        <v>0</v>
      </c>
      <c r="BY155" s="30">
        <f t="shared" si="349"/>
        <v>0</v>
      </c>
      <c r="BZ155" s="30">
        <f t="shared" si="349"/>
        <v>0</v>
      </c>
      <c r="CA155" s="30">
        <f t="shared" si="349"/>
        <v>0</v>
      </c>
      <c r="CB155" s="30">
        <f t="shared" si="349"/>
        <v>0</v>
      </c>
      <c r="CC155" s="30">
        <f t="shared" si="349"/>
        <v>0</v>
      </c>
      <c r="CD155" s="30">
        <f t="shared" si="349"/>
        <v>0</v>
      </c>
      <c r="CE155" s="30">
        <f t="shared" si="349"/>
        <v>0</v>
      </c>
      <c r="CF155" s="30">
        <f t="shared" si="349"/>
        <v>0</v>
      </c>
      <c r="CG155" s="30">
        <f t="shared" si="349"/>
        <v>0</v>
      </c>
      <c r="CH155" s="30">
        <f t="shared" si="349"/>
        <v>0</v>
      </c>
      <c r="CI155" s="30">
        <f t="shared" si="349"/>
        <v>0</v>
      </c>
      <c r="CJ155" s="30">
        <f t="shared" si="349"/>
        <v>0</v>
      </c>
      <c r="CK155" s="30">
        <f t="shared" si="349"/>
        <v>0</v>
      </c>
      <c r="CL155" s="30">
        <f t="shared" si="349"/>
        <v>0</v>
      </c>
      <c r="CM155" s="30">
        <f t="shared" si="349"/>
        <v>0</v>
      </c>
      <c r="CN155" s="30">
        <f t="shared" si="349"/>
        <v>0</v>
      </c>
      <c r="CO155" s="30">
        <f t="shared" si="349"/>
        <v>0</v>
      </c>
      <c r="CP155" s="30">
        <f t="shared" si="349"/>
        <v>0</v>
      </c>
      <c r="CQ155" s="30">
        <f t="shared" si="345"/>
        <v>0</v>
      </c>
      <c r="CR155" s="30">
        <f t="shared" si="345"/>
        <v>0</v>
      </c>
      <c r="CS155" s="30">
        <f t="shared" si="345"/>
        <v>0</v>
      </c>
      <c r="CT155" s="30">
        <f t="shared" si="345"/>
        <v>0</v>
      </c>
    </row>
    <row r="156" spans="1:98" s="27" customFormat="1" ht="12" x14ac:dyDescent="0.25">
      <c r="A156" s="26">
        <f>ROW()</f>
        <v>156</v>
      </c>
      <c r="E156" s="24"/>
      <c r="F156" s="68" t="str">
        <f t="shared" si="346"/>
        <v>АКТИВЫ</v>
      </c>
      <c r="G156" s="68" t="str">
        <f>$G$129</f>
        <v>Запасы СиМ</v>
      </c>
      <c r="H156" s="68" t="str">
        <f t="shared" si="347"/>
        <v>Цех-2</v>
      </c>
      <c r="I156" s="27" t="str">
        <f>BP!$F$25</f>
        <v>Упаковка</v>
      </c>
      <c r="P156" s="30"/>
      <c r="R156" s="24"/>
      <c r="S156" s="30"/>
      <c r="V156" s="87"/>
      <c r="W156" s="29"/>
      <c r="Z156" s="30">
        <f t="shared" ca="1" si="343"/>
        <v>0</v>
      </c>
      <c r="AA156" s="30">
        <f t="shared" ca="1" si="343"/>
        <v>0</v>
      </c>
      <c r="AB156" s="30">
        <f t="shared" ca="1" si="343"/>
        <v>0</v>
      </c>
      <c r="AC156" s="30">
        <f t="shared" ca="1" si="343"/>
        <v>0</v>
      </c>
      <c r="AD156" s="30">
        <f t="shared" ca="1" si="348"/>
        <v>160000</v>
      </c>
      <c r="AE156" s="30">
        <f t="shared" ca="1" si="349"/>
        <v>164800</v>
      </c>
      <c r="AF156" s="30">
        <f t="shared" ca="1" si="349"/>
        <v>169744</v>
      </c>
      <c r="AG156" s="30">
        <f t="shared" ca="1" si="349"/>
        <v>174836.32</v>
      </c>
      <c r="AH156" s="30">
        <f t="shared" ca="1" si="349"/>
        <v>180081.40960000001</v>
      </c>
      <c r="AI156" s="30">
        <f t="shared" ca="1" si="349"/>
        <v>185483.85188800003</v>
      </c>
      <c r="AJ156" s="30">
        <f t="shared" ca="1" si="349"/>
        <v>191048.36744464003</v>
      </c>
      <c r="AK156" s="30">
        <f t="shared" ca="1" si="349"/>
        <v>196779.8184679792</v>
      </c>
      <c r="AL156" s="30">
        <f t="shared" ca="1" si="349"/>
        <v>202683.21302201858</v>
      </c>
      <c r="AM156" s="30">
        <f t="shared" ca="1" si="349"/>
        <v>208763.70941267913</v>
      </c>
      <c r="AN156" s="30">
        <f t="shared" ca="1" si="349"/>
        <v>215026.62069505951</v>
      </c>
      <c r="AO156" s="30">
        <f t="shared" ca="1" si="349"/>
        <v>221477.41931591125</v>
      </c>
      <c r="AP156" s="30">
        <f t="shared" ca="1" si="349"/>
        <v>228121.74189538864</v>
      </c>
      <c r="AQ156" s="30">
        <f t="shared" ca="1" si="349"/>
        <v>234965.39415225029</v>
      </c>
      <c r="AR156" s="30">
        <f t="shared" ca="1" si="349"/>
        <v>242014.35597681781</v>
      </c>
      <c r="AS156" s="30">
        <f t="shared" ca="1" si="349"/>
        <v>249274.78665612233</v>
      </c>
      <c r="AT156" s="30">
        <f t="shared" ca="1" si="349"/>
        <v>256753.03025580599</v>
      </c>
      <c r="AU156" s="30">
        <f t="shared" ca="1" si="349"/>
        <v>264455.62116348022</v>
      </c>
      <c r="AV156" s="30">
        <f t="shared" ca="1" si="349"/>
        <v>272389.28979838471</v>
      </c>
      <c r="AW156" s="30">
        <f t="shared" ca="1" si="349"/>
        <v>280560.96849233616</v>
      </c>
      <c r="AX156" s="30">
        <f t="shared" ca="1" si="349"/>
        <v>288977.79754710628</v>
      </c>
      <c r="AY156" s="30">
        <f t="shared" ca="1" si="349"/>
        <v>297647.13147351943</v>
      </c>
      <c r="AZ156" s="30">
        <f t="shared" ca="1" si="349"/>
        <v>306576.54541772493</v>
      </c>
      <c r="BA156" s="30">
        <f t="shared" ca="1" si="349"/>
        <v>315773.84178025671</v>
      </c>
      <c r="BB156" s="30">
        <f t="shared" ca="1" si="349"/>
        <v>325247.05703366443</v>
      </c>
      <c r="BC156" s="30">
        <f t="shared" ca="1" si="349"/>
        <v>335004.46874467435</v>
      </c>
      <c r="BD156" s="30">
        <f t="shared" ca="1" si="349"/>
        <v>345054.6028070146</v>
      </c>
      <c r="BE156" s="30">
        <f t="shared" ca="1" si="349"/>
        <v>355406.24089122505</v>
      </c>
      <c r="BF156" s="30">
        <f t="shared" ca="1" si="349"/>
        <v>366068.4281179618</v>
      </c>
      <c r="BG156" s="30">
        <f t="shared" ca="1" si="349"/>
        <v>377050.48096150073</v>
      </c>
      <c r="BH156" s="30">
        <f t="shared" ca="1" si="349"/>
        <v>388361.99539034581</v>
      </c>
      <c r="BI156" s="30">
        <f t="shared" ca="1" si="349"/>
        <v>400012.85525205627</v>
      </c>
      <c r="BJ156" s="30">
        <f t="shared" ca="1" si="349"/>
        <v>412013.24090961792</v>
      </c>
      <c r="BK156" s="30">
        <f t="shared" ca="1" si="349"/>
        <v>424373.63813690649</v>
      </c>
      <c r="BL156" s="30">
        <f t="shared" ca="1" si="349"/>
        <v>437104.84728101367</v>
      </c>
      <c r="BM156" s="30">
        <f t="shared" ca="1" si="349"/>
        <v>450217.99269944412</v>
      </c>
      <c r="BN156" s="30">
        <f t="shared" ca="1" si="349"/>
        <v>463724.53248042747</v>
      </c>
      <c r="BO156" s="30">
        <f t="shared" ca="1" si="349"/>
        <v>477636.26845484035</v>
      </c>
      <c r="BP156" s="30">
        <f t="shared" ca="1" si="349"/>
        <v>491965.35650848551</v>
      </c>
      <c r="BQ156" s="30">
        <f t="shared" ca="1" si="349"/>
        <v>506724.31720374012</v>
      </c>
      <c r="BR156" s="30">
        <f t="shared" ca="1" si="349"/>
        <v>521926.04671985237</v>
      </c>
      <c r="BS156" s="30">
        <f t="shared" ca="1" si="349"/>
        <v>537583.82812144782</v>
      </c>
      <c r="BT156" s="30">
        <f t="shared" ca="1" si="349"/>
        <v>553711.34296509123</v>
      </c>
      <c r="BU156" s="30">
        <f t="shared" ca="1" si="349"/>
        <v>570322.68325404415</v>
      </c>
      <c r="BV156" s="30">
        <f t="shared" si="349"/>
        <v>0</v>
      </c>
      <c r="BW156" s="30">
        <f t="shared" si="349"/>
        <v>0</v>
      </c>
      <c r="BX156" s="30">
        <f t="shared" si="349"/>
        <v>0</v>
      </c>
      <c r="BY156" s="30">
        <f t="shared" si="349"/>
        <v>0</v>
      </c>
      <c r="BZ156" s="30">
        <f t="shared" si="349"/>
        <v>0</v>
      </c>
      <c r="CA156" s="30">
        <f t="shared" si="349"/>
        <v>0</v>
      </c>
      <c r="CB156" s="30">
        <f t="shared" si="349"/>
        <v>0</v>
      </c>
      <c r="CC156" s="30">
        <f t="shared" si="349"/>
        <v>0</v>
      </c>
      <c r="CD156" s="30">
        <f t="shared" si="349"/>
        <v>0</v>
      </c>
      <c r="CE156" s="30">
        <f t="shared" si="349"/>
        <v>0</v>
      </c>
      <c r="CF156" s="30">
        <f t="shared" si="349"/>
        <v>0</v>
      </c>
      <c r="CG156" s="30">
        <f t="shared" si="349"/>
        <v>0</v>
      </c>
      <c r="CH156" s="30">
        <f t="shared" si="349"/>
        <v>0</v>
      </c>
      <c r="CI156" s="30">
        <f t="shared" si="349"/>
        <v>0</v>
      </c>
      <c r="CJ156" s="30">
        <f t="shared" si="349"/>
        <v>0</v>
      </c>
      <c r="CK156" s="30">
        <f t="shared" si="349"/>
        <v>0</v>
      </c>
      <c r="CL156" s="30">
        <f t="shared" si="349"/>
        <v>0</v>
      </c>
      <c r="CM156" s="30">
        <f t="shared" si="349"/>
        <v>0</v>
      </c>
      <c r="CN156" s="30">
        <f t="shared" si="349"/>
        <v>0</v>
      </c>
      <c r="CO156" s="30">
        <f t="shared" si="349"/>
        <v>0</v>
      </c>
      <c r="CP156" s="30">
        <f t="shared" si="349"/>
        <v>0</v>
      </c>
      <c r="CQ156" s="30">
        <f t="shared" si="345"/>
        <v>0</v>
      </c>
      <c r="CR156" s="30">
        <f t="shared" si="345"/>
        <v>0</v>
      </c>
      <c r="CS156" s="30">
        <f t="shared" si="345"/>
        <v>0</v>
      </c>
      <c r="CT156" s="30">
        <f t="shared" si="345"/>
        <v>0</v>
      </c>
    </row>
    <row r="157" spans="1:98" s="27" customFormat="1" ht="12" x14ac:dyDescent="0.25">
      <c r="A157" s="26">
        <f>ROW()</f>
        <v>157</v>
      </c>
      <c r="E157" s="24"/>
      <c r="F157" s="68" t="str">
        <f t="shared" si="346"/>
        <v>АКТИВЫ</v>
      </c>
      <c r="G157" s="68" t="str">
        <f>$G$129</f>
        <v>Запасы СиМ</v>
      </c>
      <c r="H157" s="68" t="str">
        <f t="shared" si="347"/>
        <v>Цех-2</v>
      </c>
      <c r="I157" s="27" t="str">
        <f>BP!$F$26</f>
        <v>ФОТ првПерс</v>
      </c>
      <c r="P157" s="30"/>
      <c r="R157" s="24"/>
      <c r="S157" s="30"/>
      <c r="V157" s="87"/>
      <c r="W157" s="29"/>
      <c r="Z157" s="30">
        <f t="shared" ca="1" si="343"/>
        <v>0</v>
      </c>
      <c r="AA157" s="30">
        <f t="shared" ca="1" si="343"/>
        <v>0</v>
      </c>
      <c r="AB157" s="30">
        <f t="shared" ca="1" si="343"/>
        <v>0</v>
      </c>
      <c r="AC157" s="30">
        <f t="shared" ca="1" si="343"/>
        <v>0</v>
      </c>
      <c r="AD157" s="30">
        <f t="shared" ca="1" si="348"/>
        <v>100000</v>
      </c>
      <c r="AE157" s="30">
        <f t="shared" ca="1" si="349"/>
        <v>103000</v>
      </c>
      <c r="AF157" s="30">
        <f t="shared" ca="1" si="349"/>
        <v>106090</v>
      </c>
      <c r="AG157" s="30">
        <f t="shared" ca="1" si="349"/>
        <v>109272.7</v>
      </c>
      <c r="AH157" s="30">
        <f t="shared" ca="1" si="349"/>
        <v>112550.88099999999</v>
      </c>
      <c r="AI157" s="30">
        <f t="shared" ca="1" si="349"/>
        <v>115927.40743000001</v>
      </c>
      <c r="AJ157" s="30">
        <f t="shared" ca="1" si="349"/>
        <v>119405.22965290002</v>
      </c>
      <c r="AK157" s="30">
        <f t="shared" ca="1" si="349"/>
        <v>122987.38654248702</v>
      </c>
      <c r="AL157" s="30">
        <f t="shared" ca="1" si="349"/>
        <v>126677.00813876161</v>
      </c>
      <c r="AM157" s="30">
        <f t="shared" ca="1" si="349"/>
        <v>130477.31838292448</v>
      </c>
      <c r="AN157" s="30">
        <f t="shared" ca="1" si="349"/>
        <v>134391.63793441223</v>
      </c>
      <c r="AO157" s="30">
        <f t="shared" ca="1" si="349"/>
        <v>138423.38707244454</v>
      </c>
      <c r="AP157" s="30">
        <f t="shared" ca="1" si="349"/>
        <v>142576.08868461786</v>
      </c>
      <c r="AQ157" s="30">
        <f t="shared" ca="1" si="349"/>
        <v>146853.37134515643</v>
      </c>
      <c r="AR157" s="30">
        <f t="shared" ca="1" si="349"/>
        <v>151258.9724855111</v>
      </c>
      <c r="AS157" s="30">
        <f t="shared" ca="1" si="349"/>
        <v>155796.74166007648</v>
      </c>
      <c r="AT157" s="30">
        <f t="shared" ca="1" si="349"/>
        <v>160470.64390987877</v>
      </c>
      <c r="AU157" s="30">
        <f t="shared" ca="1" si="349"/>
        <v>165284.76322717511</v>
      </c>
      <c r="AV157" s="30">
        <f t="shared" ca="1" si="349"/>
        <v>170243.30612399039</v>
      </c>
      <c r="AW157" s="30">
        <f t="shared" ca="1" si="349"/>
        <v>175350.60530771012</v>
      </c>
      <c r="AX157" s="30">
        <f t="shared" ca="1" si="349"/>
        <v>180611.12346694144</v>
      </c>
      <c r="AY157" s="30">
        <f t="shared" ca="1" si="349"/>
        <v>186029.45717094972</v>
      </c>
      <c r="AZ157" s="30">
        <f t="shared" ca="1" si="349"/>
        <v>191610.34088607825</v>
      </c>
      <c r="BA157" s="30">
        <f t="shared" ca="1" si="349"/>
        <v>197358.65111266062</v>
      </c>
      <c r="BB157" s="30">
        <f t="shared" ca="1" si="349"/>
        <v>203279.41064604043</v>
      </c>
      <c r="BC157" s="30">
        <f t="shared" ca="1" si="349"/>
        <v>209377.79296542163</v>
      </c>
      <c r="BD157" s="30">
        <f t="shared" ca="1" si="349"/>
        <v>215659.12675438426</v>
      </c>
      <c r="BE157" s="30">
        <f t="shared" ca="1" si="349"/>
        <v>222128.90055701579</v>
      </c>
      <c r="BF157" s="30">
        <f t="shared" ca="1" si="349"/>
        <v>228792.76757372625</v>
      </c>
      <c r="BG157" s="30">
        <f t="shared" ca="1" si="349"/>
        <v>235656.550600938</v>
      </c>
      <c r="BH157" s="30">
        <f t="shared" ca="1" si="349"/>
        <v>242726.24711896619</v>
      </c>
      <c r="BI157" s="30">
        <f t="shared" ca="1" si="349"/>
        <v>250008.03453253524</v>
      </c>
      <c r="BJ157" s="30">
        <f t="shared" ca="1" si="349"/>
        <v>257508.27556851131</v>
      </c>
      <c r="BK157" s="30">
        <f t="shared" ca="1" si="349"/>
        <v>265233.52383556665</v>
      </c>
      <c r="BL157" s="30">
        <f t="shared" ca="1" si="349"/>
        <v>273190.52955063363</v>
      </c>
      <c r="BM157" s="30">
        <f t="shared" ca="1" si="349"/>
        <v>281386.24543715268</v>
      </c>
      <c r="BN157" s="30">
        <f t="shared" ca="1" si="349"/>
        <v>289827.83280026732</v>
      </c>
      <c r="BO157" s="30">
        <f t="shared" ca="1" si="349"/>
        <v>298522.66778427525</v>
      </c>
      <c r="BP157" s="30">
        <f t="shared" ca="1" si="349"/>
        <v>307478.3478178035</v>
      </c>
      <c r="BQ157" s="30">
        <f t="shared" ca="1" si="349"/>
        <v>316702.69825233764</v>
      </c>
      <c r="BR157" s="30">
        <f t="shared" ca="1" si="349"/>
        <v>326203.77919990779</v>
      </c>
      <c r="BS157" s="30">
        <f t="shared" ca="1" si="349"/>
        <v>335989.89257590496</v>
      </c>
      <c r="BT157" s="30">
        <f t="shared" ca="1" si="349"/>
        <v>346069.58935318206</v>
      </c>
      <c r="BU157" s="30">
        <f t="shared" ca="1" si="349"/>
        <v>356451.67703377752</v>
      </c>
      <c r="BV157" s="30">
        <f t="shared" si="349"/>
        <v>0</v>
      </c>
      <c r="BW157" s="30">
        <f t="shared" si="349"/>
        <v>0</v>
      </c>
      <c r="BX157" s="30">
        <f t="shared" si="349"/>
        <v>0</v>
      </c>
      <c r="BY157" s="30">
        <f t="shared" si="349"/>
        <v>0</v>
      </c>
      <c r="BZ157" s="30">
        <f t="shared" si="349"/>
        <v>0</v>
      </c>
      <c r="CA157" s="30">
        <f t="shared" si="349"/>
        <v>0</v>
      </c>
      <c r="CB157" s="30">
        <f t="shared" si="349"/>
        <v>0</v>
      </c>
      <c r="CC157" s="30">
        <f t="shared" si="349"/>
        <v>0</v>
      </c>
      <c r="CD157" s="30">
        <f t="shared" si="349"/>
        <v>0</v>
      </c>
      <c r="CE157" s="30">
        <f t="shared" si="349"/>
        <v>0</v>
      </c>
      <c r="CF157" s="30">
        <f t="shared" si="349"/>
        <v>0</v>
      </c>
      <c r="CG157" s="30">
        <f t="shared" si="349"/>
        <v>0</v>
      </c>
      <c r="CH157" s="30">
        <f t="shared" si="349"/>
        <v>0</v>
      </c>
      <c r="CI157" s="30">
        <f t="shared" si="349"/>
        <v>0</v>
      </c>
      <c r="CJ157" s="30">
        <f t="shared" si="349"/>
        <v>0</v>
      </c>
      <c r="CK157" s="30">
        <f t="shared" si="349"/>
        <v>0</v>
      </c>
      <c r="CL157" s="30">
        <f t="shared" si="349"/>
        <v>0</v>
      </c>
      <c r="CM157" s="30">
        <f t="shared" si="349"/>
        <v>0</v>
      </c>
      <c r="CN157" s="30">
        <f t="shared" si="349"/>
        <v>0</v>
      </c>
      <c r="CO157" s="30">
        <f t="shared" si="349"/>
        <v>0</v>
      </c>
      <c r="CP157" s="30">
        <f t="shared" ref="CP157:CT160" si="350">CP39+CP104-CP115</f>
        <v>0</v>
      </c>
      <c r="CQ157" s="30">
        <f t="shared" si="350"/>
        <v>0</v>
      </c>
      <c r="CR157" s="30">
        <f t="shared" si="350"/>
        <v>0</v>
      </c>
      <c r="CS157" s="30">
        <f t="shared" si="350"/>
        <v>0</v>
      </c>
      <c r="CT157" s="30">
        <f t="shared" si="350"/>
        <v>0</v>
      </c>
    </row>
    <row r="158" spans="1:98" s="27" customFormat="1" ht="12" x14ac:dyDescent="0.25">
      <c r="A158" s="26">
        <f>ROW()</f>
        <v>158</v>
      </c>
      <c r="E158" s="24"/>
      <c r="F158" s="68" t="str">
        <f t="shared" si="346"/>
        <v>АКТИВЫ</v>
      </c>
      <c r="G158" s="68" t="str">
        <f>$G$129</f>
        <v>Запасы СиМ</v>
      </c>
      <c r="H158" s="68" t="str">
        <f t="shared" si="347"/>
        <v>Цех-2</v>
      </c>
      <c r="I158" s="27" t="str">
        <f>BP!$F$27</f>
        <v>ФОТ упак</v>
      </c>
      <c r="P158" s="30"/>
      <c r="R158" s="24"/>
      <c r="S158" s="30"/>
      <c r="V158" s="87"/>
      <c r="W158" s="29"/>
      <c r="Z158" s="30">
        <f t="shared" ca="1" si="343"/>
        <v>0</v>
      </c>
      <c r="AA158" s="30">
        <f t="shared" ca="1" si="343"/>
        <v>0</v>
      </c>
      <c r="AB158" s="30">
        <f t="shared" ca="1" si="343"/>
        <v>0</v>
      </c>
      <c r="AC158" s="30">
        <f t="shared" ca="1" si="343"/>
        <v>0</v>
      </c>
      <c r="AD158" s="30">
        <f t="shared" ca="1" si="348"/>
        <v>50000</v>
      </c>
      <c r="AE158" s="30">
        <f t="shared" ref="AE158:CP160" ca="1" si="351">AE40+AE105-AE116</f>
        <v>51500</v>
      </c>
      <c r="AF158" s="30">
        <f t="shared" ca="1" si="351"/>
        <v>53045</v>
      </c>
      <c r="AG158" s="30">
        <f t="shared" ca="1" si="351"/>
        <v>54636.35</v>
      </c>
      <c r="AH158" s="30">
        <f t="shared" ca="1" si="351"/>
        <v>56275.440499999997</v>
      </c>
      <c r="AI158" s="30">
        <f t="shared" ca="1" si="351"/>
        <v>57963.703715000003</v>
      </c>
      <c r="AJ158" s="30">
        <f t="shared" ca="1" si="351"/>
        <v>59702.614826450008</v>
      </c>
      <c r="AK158" s="30">
        <f t="shared" ca="1" si="351"/>
        <v>61493.693271243508</v>
      </c>
      <c r="AL158" s="30">
        <f t="shared" ca="1" si="351"/>
        <v>63338.504069380804</v>
      </c>
      <c r="AM158" s="30">
        <f t="shared" ca="1" si="351"/>
        <v>65238.65919146224</v>
      </c>
      <c r="AN158" s="30">
        <f t="shared" ca="1" si="351"/>
        <v>67195.818967206113</v>
      </c>
      <c r="AO158" s="30">
        <f t="shared" ca="1" si="351"/>
        <v>69211.693536222272</v>
      </c>
      <c r="AP158" s="30">
        <f t="shared" ca="1" si="351"/>
        <v>71288.044342308931</v>
      </c>
      <c r="AQ158" s="30">
        <f t="shared" ca="1" si="351"/>
        <v>73426.685672578213</v>
      </c>
      <c r="AR158" s="30">
        <f t="shared" ca="1" si="351"/>
        <v>75629.486242755549</v>
      </c>
      <c r="AS158" s="30">
        <f t="shared" ca="1" si="351"/>
        <v>77898.370830038242</v>
      </c>
      <c r="AT158" s="30">
        <f t="shared" ca="1" si="351"/>
        <v>80235.321954939383</v>
      </c>
      <c r="AU158" s="30">
        <f t="shared" ca="1" si="351"/>
        <v>82642.381613587553</v>
      </c>
      <c r="AV158" s="30">
        <f t="shared" ca="1" si="351"/>
        <v>85121.653061995195</v>
      </c>
      <c r="AW158" s="30">
        <f t="shared" ca="1" si="351"/>
        <v>87675.302653855062</v>
      </c>
      <c r="AX158" s="30">
        <f t="shared" ca="1" si="351"/>
        <v>90305.56173347072</v>
      </c>
      <c r="AY158" s="30">
        <f t="shared" ca="1" si="351"/>
        <v>93014.728585474862</v>
      </c>
      <c r="AZ158" s="30">
        <f t="shared" ca="1" si="351"/>
        <v>95805.170443039126</v>
      </c>
      <c r="BA158" s="30">
        <f t="shared" ca="1" si="351"/>
        <v>98679.32555633031</v>
      </c>
      <c r="BB158" s="30">
        <f t="shared" ca="1" si="351"/>
        <v>101639.70532302021</v>
      </c>
      <c r="BC158" s="30">
        <f t="shared" ca="1" si="351"/>
        <v>104688.89648271081</v>
      </c>
      <c r="BD158" s="30">
        <f t="shared" ca="1" si="351"/>
        <v>107829.56337719213</v>
      </c>
      <c r="BE158" s="30">
        <f t="shared" ca="1" si="351"/>
        <v>111064.45027850789</v>
      </c>
      <c r="BF158" s="30">
        <f t="shared" ca="1" si="351"/>
        <v>114396.38378686312</v>
      </c>
      <c r="BG158" s="30">
        <f t="shared" ca="1" si="351"/>
        <v>117828.275300469</v>
      </c>
      <c r="BH158" s="30">
        <f t="shared" ca="1" si="351"/>
        <v>121363.12355948309</v>
      </c>
      <c r="BI158" s="30">
        <f t="shared" ca="1" si="351"/>
        <v>125004.01726626762</v>
      </c>
      <c r="BJ158" s="30">
        <f t="shared" ca="1" si="351"/>
        <v>128754.13778425565</v>
      </c>
      <c r="BK158" s="30">
        <f t="shared" ca="1" si="351"/>
        <v>132616.76191778333</v>
      </c>
      <c r="BL158" s="30">
        <f t="shared" ca="1" si="351"/>
        <v>136595.26477531681</v>
      </c>
      <c r="BM158" s="30">
        <f t="shared" ca="1" si="351"/>
        <v>140693.12271857634</v>
      </c>
      <c r="BN158" s="30">
        <f t="shared" ca="1" si="351"/>
        <v>144913.91640013366</v>
      </c>
      <c r="BO158" s="30">
        <f t="shared" ca="1" si="351"/>
        <v>149261.33389213763</v>
      </c>
      <c r="BP158" s="30">
        <f t="shared" ca="1" si="351"/>
        <v>153739.17390890175</v>
      </c>
      <c r="BQ158" s="30">
        <f t="shared" ca="1" si="351"/>
        <v>158351.34912616882</v>
      </c>
      <c r="BR158" s="30">
        <f t="shared" ca="1" si="351"/>
        <v>163101.88959995389</v>
      </c>
      <c r="BS158" s="30">
        <f t="shared" ca="1" si="351"/>
        <v>167994.94628795248</v>
      </c>
      <c r="BT158" s="30">
        <f t="shared" ca="1" si="351"/>
        <v>173034.79467659103</v>
      </c>
      <c r="BU158" s="30">
        <f t="shared" ca="1" si="351"/>
        <v>178225.83851688876</v>
      </c>
      <c r="BV158" s="30">
        <f t="shared" si="351"/>
        <v>0</v>
      </c>
      <c r="BW158" s="30">
        <f t="shared" si="351"/>
        <v>0</v>
      </c>
      <c r="BX158" s="30">
        <f t="shared" si="351"/>
        <v>0</v>
      </c>
      <c r="BY158" s="30">
        <f t="shared" si="351"/>
        <v>0</v>
      </c>
      <c r="BZ158" s="30">
        <f t="shared" si="351"/>
        <v>0</v>
      </c>
      <c r="CA158" s="30">
        <f t="shared" si="351"/>
        <v>0</v>
      </c>
      <c r="CB158" s="30">
        <f t="shared" si="351"/>
        <v>0</v>
      </c>
      <c r="CC158" s="30">
        <f t="shared" si="351"/>
        <v>0</v>
      </c>
      <c r="CD158" s="30">
        <f t="shared" si="351"/>
        <v>0</v>
      </c>
      <c r="CE158" s="30">
        <f t="shared" si="351"/>
        <v>0</v>
      </c>
      <c r="CF158" s="30">
        <f t="shared" si="351"/>
        <v>0</v>
      </c>
      <c r="CG158" s="30">
        <f t="shared" si="351"/>
        <v>0</v>
      </c>
      <c r="CH158" s="30">
        <f t="shared" si="351"/>
        <v>0</v>
      </c>
      <c r="CI158" s="30">
        <f t="shared" si="351"/>
        <v>0</v>
      </c>
      <c r="CJ158" s="30">
        <f t="shared" si="351"/>
        <v>0</v>
      </c>
      <c r="CK158" s="30">
        <f t="shared" si="351"/>
        <v>0</v>
      </c>
      <c r="CL158" s="30">
        <f t="shared" si="351"/>
        <v>0</v>
      </c>
      <c r="CM158" s="30">
        <f t="shared" si="351"/>
        <v>0</v>
      </c>
      <c r="CN158" s="30">
        <f t="shared" si="351"/>
        <v>0</v>
      </c>
      <c r="CO158" s="30">
        <f t="shared" si="351"/>
        <v>0</v>
      </c>
      <c r="CP158" s="30">
        <f t="shared" si="351"/>
        <v>0</v>
      </c>
      <c r="CQ158" s="30">
        <f t="shared" si="350"/>
        <v>0</v>
      </c>
      <c r="CR158" s="30">
        <f t="shared" si="350"/>
        <v>0</v>
      </c>
      <c r="CS158" s="30">
        <f t="shared" si="350"/>
        <v>0</v>
      </c>
      <c r="CT158" s="30">
        <f t="shared" si="350"/>
        <v>0</v>
      </c>
    </row>
    <row r="159" spans="1:98" s="27" customFormat="1" ht="12" x14ac:dyDescent="0.25">
      <c r="A159" s="26">
        <f>ROW()</f>
        <v>159</v>
      </c>
      <c r="E159" s="24"/>
      <c r="F159" s="68" t="str">
        <f t="shared" si="346"/>
        <v>АКТИВЫ</v>
      </c>
      <c r="G159" s="68" t="str">
        <f>$G$129</f>
        <v>Запасы СиМ</v>
      </c>
      <c r="H159" s="68" t="str">
        <f t="shared" si="347"/>
        <v>Цех-2</v>
      </c>
      <c r="I159" s="27" t="str">
        <f>BP!$F$28</f>
        <v>Соцсборы</v>
      </c>
      <c r="P159" s="30"/>
      <c r="R159" s="24"/>
      <c r="S159" s="30"/>
      <c r="V159" s="87"/>
      <c r="W159" s="29"/>
      <c r="Z159" s="30">
        <f t="shared" ca="1" si="343"/>
        <v>0</v>
      </c>
      <c r="AA159" s="30">
        <f t="shared" ca="1" si="343"/>
        <v>0</v>
      </c>
      <c r="AB159" s="30">
        <f t="shared" ca="1" si="343"/>
        <v>0</v>
      </c>
      <c r="AC159" s="30">
        <f t="shared" ca="1" si="343"/>
        <v>0</v>
      </c>
      <c r="AD159" s="30">
        <f t="shared" ca="1" si="348"/>
        <v>45000</v>
      </c>
      <c r="AE159" s="30">
        <f t="shared" ca="1" si="351"/>
        <v>46350</v>
      </c>
      <c r="AF159" s="30">
        <f t="shared" ca="1" si="351"/>
        <v>47740.5</v>
      </c>
      <c r="AG159" s="30">
        <f t="shared" ca="1" si="351"/>
        <v>49172.714999999989</v>
      </c>
      <c r="AH159" s="30">
        <f t="shared" ca="1" si="351"/>
        <v>50647.896449999993</v>
      </c>
      <c r="AI159" s="30">
        <f t="shared" ca="1" si="351"/>
        <v>52167.33334350001</v>
      </c>
      <c r="AJ159" s="30">
        <f t="shared" ca="1" si="351"/>
        <v>53732.353343805007</v>
      </c>
      <c r="AK159" s="30">
        <f t="shared" ca="1" si="351"/>
        <v>55344.323944119154</v>
      </c>
      <c r="AL159" s="30">
        <f t="shared" ca="1" si="351"/>
        <v>57004.653662442717</v>
      </c>
      <c r="AM159" s="30">
        <f t="shared" ca="1" si="351"/>
        <v>58714.793272315997</v>
      </c>
      <c r="AN159" s="30">
        <f t="shared" ca="1" si="351"/>
        <v>60476.237070485491</v>
      </c>
      <c r="AO159" s="30">
        <f t="shared" ca="1" si="351"/>
        <v>62290.524182600042</v>
      </c>
      <c r="AP159" s="30">
        <f t="shared" ca="1" si="351"/>
        <v>64159.239908078045</v>
      </c>
      <c r="AQ159" s="30">
        <f t="shared" ca="1" si="351"/>
        <v>66084.017105320396</v>
      </c>
      <c r="AR159" s="30">
        <f t="shared" ca="1" si="351"/>
        <v>68066.537618480012</v>
      </c>
      <c r="AS159" s="30">
        <f t="shared" ca="1" si="351"/>
        <v>70108.533747034395</v>
      </c>
      <c r="AT159" s="30">
        <f t="shared" ca="1" si="351"/>
        <v>72211.789759445426</v>
      </c>
      <c r="AU159" s="30">
        <f t="shared" ca="1" si="351"/>
        <v>74378.143452228818</v>
      </c>
      <c r="AV159" s="30">
        <f t="shared" ca="1" si="351"/>
        <v>76609.487755795679</v>
      </c>
      <c r="AW159" s="30">
        <f t="shared" ca="1" si="351"/>
        <v>78907.772388469559</v>
      </c>
      <c r="AX159" s="30">
        <f t="shared" ca="1" si="351"/>
        <v>81275.005560123653</v>
      </c>
      <c r="AY159" s="30">
        <f t="shared" ca="1" si="351"/>
        <v>83713.255726927353</v>
      </c>
      <c r="AZ159" s="30">
        <f t="shared" ca="1" si="351"/>
        <v>86224.653398735187</v>
      </c>
      <c r="BA159" s="30">
        <f t="shared" ca="1" si="351"/>
        <v>88811.393000697237</v>
      </c>
      <c r="BB159" s="30">
        <f t="shared" ca="1" si="351"/>
        <v>91475.734790718183</v>
      </c>
      <c r="BC159" s="30">
        <f t="shared" ca="1" si="351"/>
        <v>94220.00683443973</v>
      </c>
      <c r="BD159" s="30">
        <f t="shared" ca="1" si="351"/>
        <v>97046.607039472932</v>
      </c>
      <c r="BE159" s="30">
        <f t="shared" ca="1" si="351"/>
        <v>99958.005250657108</v>
      </c>
      <c r="BF159" s="30">
        <f t="shared" ca="1" si="351"/>
        <v>102956.74540817685</v>
      </c>
      <c r="BG159" s="30">
        <f t="shared" ca="1" si="351"/>
        <v>106045.44777042215</v>
      </c>
      <c r="BH159" s="30">
        <f t="shared" ca="1" si="351"/>
        <v>109226.8112035348</v>
      </c>
      <c r="BI159" s="30">
        <f t="shared" ca="1" si="351"/>
        <v>112503.61553964087</v>
      </c>
      <c r="BJ159" s="30">
        <f t="shared" ca="1" si="351"/>
        <v>115878.72400583011</v>
      </c>
      <c r="BK159" s="30">
        <f t="shared" ca="1" si="351"/>
        <v>119355.08572600503</v>
      </c>
      <c r="BL159" s="30">
        <f t="shared" ca="1" si="351"/>
        <v>122935.73829778515</v>
      </c>
      <c r="BM159" s="30">
        <f t="shared" ca="1" si="351"/>
        <v>126623.81044671872</v>
      </c>
      <c r="BN159" s="30">
        <f t="shared" ca="1" si="351"/>
        <v>130422.52476012027</v>
      </c>
      <c r="BO159" s="30">
        <f t="shared" ca="1" si="351"/>
        <v>134335.20050292386</v>
      </c>
      <c r="BP159" s="30">
        <f t="shared" ca="1" si="351"/>
        <v>138365.25651801162</v>
      </c>
      <c r="BQ159" s="30">
        <f t="shared" ca="1" si="351"/>
        <v>142516.21421355192</v>
      </c>
      <c r="BR159" s="30">
        <f t="shared" ca="1" si="351"/>
        <v>146791.70063995852</v>
      </c>
      <c r="BS159" s="30">
        <f t="shared" ca="1" si="351"/>
        <v>151195.45165915729</v>
      </c>
      <c r="BT159" s="30">
        <f t="shared" ca="1" si="351"/>
        <v>155731.31520893201</v>
      </c>
      <c r="BU159" s="30">
        <f t="shared" ca="1" si="351"/>
        <v>160403.25466519996</v>
      </c>
      <c r="BV159" s="30">
        <f t="shared" si="351"/>
        <v>0</v>
      </c>
      <c r="BW159" s="30">
        <f t="shared" si="351"/>
        <v>0</v>
      </c>
      <c r="BX159" s="30">
        <f t="shared" si="351"/>
        <v>0</v>
      </c>
      <c r="BY159" s="30">
        <f t="shared" si="351"/>
        <v>0</v>
      </c>
      <c r="BZ159" s="30">
        <f t="shared" si="351"/>
        <v>0</v>
      </c>
      <c r="CA159" s="30">
        <f t="shared" si="351"/>
        <v>0</v>
      </c>
      <c r="CB159" s="30">
        <f t="shared" si="351"/>
        <v>0</v>
      </c>
      <c r="CC159" s="30">
        <f t="shared" si="351"/>
        <v>0</v>
      </c>
      <c r="CD159" s="30">
        <f t="shared" si="351"/>
        <v>0</v>
      </c>
      <c r="CE159" s="30">
        <f t="shared" si="351"/>
        <v>0</v>
      </c>
      <c r="CF159" s="30">
        <f t="shared" si="351"/>
        <v>0</v>
      </c>
      <c r="CG159" s="30">
        <f t="shared" si="351"/>
        <v>0</v>
      </c>
      <c r="CH159" s="30">
        <f t="shared" si="351"/>
        <v>0</v>
      </c>
      <c r="CI159" s="30">
        <f t="shared" si="351"/>
        <v>0</v>
      </c>
      <c r="CJ159" s="30">
        <f t="shared" si="351"/>
        <v>0</v>
      </c>
      <c r="CK159" s="30">
        <f t="shared" si="351"/>
        <v>0</v>
      </c>
      <c r="CL159" s="30">
        <f t="shared" si="351"/>
        <v>0</v>
      </c>
      <c r="CM159" s="30">
        <f t="shared" si="351"/>
        <v>0</v>
      </c>
      <c r="CN159" s="30">
        <f t="shared" si="351"/>
        <v>0</v>
      </c>
      <c r="CO159" s="30">
        <f t="shared" si="351"/>
        <v>0</v>
      </c>
      <c r="CP159" s="30">
        <f t="shared" si="351"/>
        <v>0</v>
      </c>
      <c r="CQ159" s="30">
        <f t="shared" si="350"/>
        <v>0</v>
      </c>
      <c r="CR159" s="30">
        <f t="shared" si="350"/>
        <v>0</v>
      </c>
      <c r="CS159" s="30">
        <f t="shared" si="350"/>
        <v>0</v>
      </c>
      <c r="CT159" s="30">
        <f t="shared" si="350"/>
        <v>0</v>
      </c>
    </row>
    <row r="160" spans="1:98" s="27" customFormat="1" ht="12" x14ac:dyDescent="0.25">
      <c r="A160" s="26">
        <f>ROW()</f>
        <v>160</v>
      </c>
      <c r="E160" s="24"/>
      <c r="F160" s="68" t="str">
        <f t="shared" si="346"/>
        <v>АКТИВЫ</v>
      </c>
      <c r="G160" s="68" t="str">
        <f>$G$129</f>
        <v>Запасы СиМ</v>
      </c>
      <c r="H160" s="68" t="str">
        <f t="shared" si="347"/>
        <v>Цех-2</v>
      </c>
      <c r="I160" s="27" t="str">
        <f>BP!$F$29</f>
        <v>ЭлЭн</v>
      </c>
      <c r="P160" s="30"/>
      <c r="R160" s="24"/>
      <c r="S160" s="30"/>
      <c r="V160" s="87"/>
      <c r="W160" s="29"/>
      <c r="Z160" s="30">
        <f t="shared" ca="1" si="343"/>
        <v>0</v>
      </c>
      <c r="AA160" s="30">
        <f t="shared" ca="1" si="343"/>
        <v>0</v>
      </c>
      <c r="AB160" s="30">
        <f t="shared" ca="1" si="343"/>
        <v>0</v>
      </c>
      <c r="AC160" s="30">
        <f t="shared" ca="1" si="343"/>
        <v>0</v>
      </c>
      <c r="AD160" s="30">
        <f t="shared" ca="1" si="348"/>
        <v>18400.000000000004</v>
      </c>
      <c r="AE160" s="30">
        <f t="shared" ca="1" si="351"/>
        <v>18952.000000000004</v>
      </c>
      <c r="AF160" s="30">
        <f t="shared" ca="1" si="351"/>
        <v>19520.560000000009</v>
      </c>
      <c r="AG160" s="30">
        <f t="shared" ca="1" si="351"/>
        <v>20106.176800000008</v>
      </c>
      <c r="AH160" s="30">
        <f t="shared" ca="1" si="351"/>
        <v>20709.362104000011</v>
      </c>
      <c r="AI160" s="30">
        <f t="shared" ca="1" si="351"/>
        <v>21330.642967120013</v>
      </c>
      <c r="AJ160" s="30">
        <f t="shared" ca="1" si="351"/>
        <v>21970.562256133617</v>
      </c>
      <c r="AK160" s="30">
        <f t="shared" ca="1" si="351"/>
        <v>22629.679123817623</v>
      </c>
      <c r="AL160" s="30">
        <f t="shared" ca="1" si="351"/>
        <v>23308.569497532146</v>
      </c>
      <c r="AM160" s="30">
        <f t="shared" ca="1" si="351"/>
        <v>24007.826582458114</v>
      </c>
      <c r="AN160" s="30">
        <f t="shared" ca="1" si="351"/>
        <v>24728.061379931856</v>
      </c>
      <c r="AO160" s="30">
        <f t="shared" ca="1" si="351"/>
        <v>25469.903221329809</v>
      </c>
      <c r="AP160" s="30">
        <f t="shared" ca="1" si="351"/>
        <v>26234.000317969701</v>
      </c>
      <c r="AQ160" s="30">
        <f t="shared" ca="1" si="351"/>
        <v>27021.020327508795</v>
      </c>
      <c r="AR160" s="30">
        <f t="shared" ca="1" si="351"/>
        <v>27831.65093733406</v>
      </c>
      <c r="AS160" s="30">
        <f t="shared" ca="1" si="351"/>
        <v>28666.600465454085</v>
      </c>
      <c r="AT160" s="30">
        <f t="shared" ca="1" si="351"/>
        <v>29526.598479417706</v>
      </c>
      <c r="AU160" s="30">
        <f t="shared" ca="1" si="351"/>
        <v>30412.396433800244</v>
      </c>
      <c r="AV160" s="30">
        <f t="shared" ca="1" si="351"/>
        <v>31324.768326814254</v>
      </c>
      <c r="AW160" s="30">
        <f t="shared" ca="1" si="351"/>
        <v>32264.511376618681</v>
      </c>
      <c r="AX160" s="30">
        <f t="shared" ca="1" si="351"/>
        <v>33232.44671791725</v>
      </c>
      <c r="AY160" s="30">
        <f t="shared" ca="1" si="351"/>
        <v>34229.420119454764</v>
      </c>
      <c r="AZ160" s="30">
        <f t="shared" ca="1" si="351"/>
        <v>35256.302723038403</v>
      </c>
      <c r="BA160" s="30">
        <f t="shared" ca="1" si="351"/>
        <v>36313.991804729558</v>
      </c>
      <c r="BB160" s="30">
        <f t="shared" ca="1" si="351"/>
        <v>37403.411558871449</v>
      </c>
      <c r="BC160" s="30">
        <f t="shared" ca="1" si="351"/>
        <v>38525.513905637585</v>
      </c>
      <c r="BD160" s="30">
        <f t="shared" ca="1" si="351"/>
        <v>39681.279322806709</v>
      </c>
      <c r="BE160" s="30">
        <f t="shared" ca="1" si="351"/>
        <v>40871.717702490911</v>
      </c>
      <c r="BF160" s="30">
        <f t="shared" ca="1" si="351"/>
        <v>42097.869233565645</v>
      </c>
      <c r="BG160" s="30">
        <f t="shared" ca="1" si="351"/>
        <v>43360.805310572614</v>
      </c>
      <c r="BH160" s="30">
        <f t="shared" ca="1" si="351"/>
        <v>44661.629469889791</v>
      </c>
      <c r="BI160" s="30">
        <f t="shared" ca="1" si="351"/>
        <v>46001.478353986487</v>
      </c>
      <c r="BJ160" s="30">
        <f t="shared" ca="1" si="351"/>
        <v>47381.522704606097</v>
      </c>
      <c r="BK160" s="30">
        <f t="shared" ca="1" si="351"/>
        <v>48802.96838574428</v>
      </c>
      <c r="BL160" s="30">
        <f t="shared" ca="1" si="351"/>
        <v>50267.057437316609</v>
      </c>
      <c r="BM160" s="30">
        <f t="shared" ca="1" si="351"/>
        <v>51775.069160436113</v>
      </c>
      <c r="BN160" s="30">
        <f t="shared" ca="1" si="351"/>
        <v>53328.321235249197</v>
      </c>
      <c r="BO160" s="30">
        <f t="shared" ca="1" si="351"/>
        <v>54928.170872306677</v>
      </c>
      <c r="BP160" s="30">
        <f t="shared" ca="1" si="351"/>
        <v>56576.015998475879</v>
      </c>
      <c r="BQ160" s="30">
        <f t="shared" ca="1" si="351"/>
        <v>58273.296478430151</v>
      </c>
      <c r="BR160" s="30">
        <f t="shared" ca="1" si="351"/>
        <v>60021.495372783058</v>
      </c>
      <c r="BS160" s="30">
        <f t="shared" ca="1" si="351"/>
        <v>61822.140233966558</v>
      </c>
      <c r="BT160" s="30">
        <f t="shared" ca="1" si="351"/>
        <v>63676.804440985557</v>
      </c>
      <c r="BU160" s="30">
        <f t="shared" ca="1" si="351"/>
        <v>65587.108574215119</v>
      </c>
      <c r="BV160" s="30">
        <f t="shared" si="351"/>
        <v>0</v>
      </c>
      <c r="BW160" s="30">
        <f t="shared" si="351"/>
        <v>0</v>
      </c>
      <c r="BX160" s="30">
        <f t="shared" si="351"/>
        <v>0</v>
      </c>
      <c r="BY160" s="30">
        <f t="shared" si="351"/>
        <v>0</v>
      </c>
      <c r="BZ160" s="30">
        <f t="shared" si="351"/>
        <v>0</v>
      </c>
      <c r="CA160" s="30">
        <f t="shared" si="351"/>
        <v>0</v>
      </c>
      <c r="CB160" s="30">
        <f t="shared" si="351"/>
        <v>0</v>
      </c>
      <c r="CC160" s="30">
        <f t="shared" si="351"/>
        <v>0</v>
      </c>
      <c r="CD160" s="30">
        <f t="shared" si="351"/>
        <v>0</v>
      </c>
      <c r="CE160" s="30">
        <f t="shared" si="351"/>
        <v>0</v>
      </c>
      <c r="CF160" s="30">
        <f t="shared" si="351"/>
        <v>0</v>
      </c>
      <c r="CG160" s="30">
        <f t="shared" si="351"/>
        <v>0</v>
      </c>
      <c r="CH160" s="30">
        <f t="shared" si="351"/>
        <v>0</v>
      </c>
      <c r="CI160" s="30">
        <f t="shared" si="351"/>
        <v>0</v>
      </c>
      <c r="CJ160" s="30">
        <f t="shared" si="351"/>
        <v>0</v>
      </c>
      <c r="CK160" s="30">
        <f t="shared" si="351"/>
        <v>0</v>
      </c>
      <c r="CL160" s="30">
        <f t="shared" si="351"/>
        <v>0</v>
      </c>
      <c r="CM160" s="30">
        <f t="shared" si="351"/>
        <v>0</v>
      </c>
      <c r="CN160" s="30">
        <f t="shared" si="351"/>
        <v>0</v>
      </c>
      <c r="CO160" s="30">
        <f t="shared" si="351"/>
        <v>0</v>
      </c>
      <c r="CP160" s="30">
        <f t="shared" si="351"/>
        <v>0</v>
      </c>
      <c r="CQ160" s="30">
        <f t="shared" si="350"/>
        <v>0</v>
      </c>
      <c r="CR160" s="30">
        <f t="shared" si="350"/>
        <v>0</v>
      </c>
      <c r="CS160" s="30">
        <f t="shared" si="350"/>
        <v>0</v>
      </c>
      <c r="CT160" s="30">
        <f t="shared" si="350"/>
        <v>0</v>
      </c>
    </row>
    <row r="161" spans="1:98" s="2" customFormat="1" ht="10.199999999999999" x14ac:dyDescent="0.2">
      <c r="A161" s="11">
        <f>ROW()</f>
        <v>161</v>
      </c>
      <c r="E161" s="23" t="str">
        <f>Lists!$N$9</f>
        <v>пустая строка</v>
      </c>
      <c r="P161" s="3"/>
      <c r="R161" s="23"/>
      <c r="S161" s="3"/>
      <c r="V161" s="76"/>
      <c r="W161" s="5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</row>
    <row r="162" spans="1:98" x14ac:dyDescent="0.3">
      <c r="A162" s="11">
        <f>ROW()</f>
        <v>162</v>
      </c>
      <c r="E162" s="23" t="s">
        <v>24</v>
      </c>
      <c r="F162" s="68" t="str">
        <f>$F$127</f>
        <v>АКТИВЫ</v>
      </c>
      <c r="G162" s="6" t="s">
        <v>58</v>
      </c>
      <c r="Z162" s="7">
        <f ca="1">SUM(Z163:Z172)</f>
        <v>0</v>
      </c>
      <c r="AA162" s="7">
        <f t="shared" ref="AA162" ca="1" si="352">SUM(AA163:AA172)</f>
        <v>0</v>
      </c>
      <c r="AB162" s="7">
        <f t="shared" ref="AB162" ca="1" si="353">SUM(AB163:AB172)</f>
        <v>0</v>
      </c>
      <c r="AC162" s="7">
        <f t="shared" ref="AC162" ca="1" si="354">SUM(AC163:AC172)</f>
        <v>0</v>
      </c>
      <c r="AD162" s="7">
        <f t="shared" ref="AD162" ca="1" si="355">SUM(AD163:AD172)</f>
        <v>0</v>
      </c>
      <c r="AE162" s="7">
        <f t="shared" ref="AE162" ca="1" si="356">SUM(AE163:AE172)</f>
        <v>2097400</v>
      </c>
      <c r="AF162" s="7">
        <f t="shared" ref="AF162" ca="1" si="357">SUM(AF163:AF172)</f>
        <v>4257722</v>
      </c>
      <c r="AG162" s="7">
        <f t="shared" ref="AG162" ca="1" si="358">SUM(AG163:AG172)</f>
        <v>6482853.6599999992</v>
      </c>
      <c r="AH162" s="7">
        <f t="shared" ref="AH162" ca="1" si="359">SUM(AH163:AH172)</f>
        <v>8774739.2698000018</v>
      </c>
      <c r="AI162" s="7">
        <f t="shared" ref="AI162" ca="1" si="360">SUM(AI163:AI172)</f>
        <v>11135381.447894001</v>
      </c>
      <c r="AJ162" s="7">
        <f t="shared" ref="AJ162" ca="1" si="361">SUM(AJ163:AJ172)</f>
        <v>13566842.891330823</v>
      </c>
      <c r="AK162" s="7">
        <f t="shared" ref="AK162" ca="1" si="362">SUM(AK163:AK172)</f>
        <v>16071248.178070748</v>
      </c>
      <c r="AL162" s="7">
        <f t="shared" ref="AL162" ca="1" si="363">SUM(AL163:AL172)</f>
        <v>18650785.623412874</v>
      </c>
      <c r="AM162" s="7">
        <f t="shared" ref="AM162" ca="1" si="364">SUM(AM163:AM172)</f>
        <v>21307709.192115255</v>
      </c>
      <c r="AN162" s="7">
        <f t="shared" ref="AN162" ca="1" si="365">SUM(AN163:AN172)</f>
        <v>24044340.467878714</v>
      </c>
      <c r="AO162" s="7">
        <f t="shared" ref="AO162" ca="1" si="366">SUM(AO163:AO172)</f>
        <v>26863070.681915067</v>
      </c>
      <c r="AP162" s="7">
        <f t="shared" ref="AP162" ca="1" si="367">SUM(AP163:AP172)</f>
        <v>29766362.802372526</v>
      </c>
      <c r="AQ162" s="7">
        <f t="shared" ref="AQ162" ca="1" si="368">SUM(AQ163:AQ172)</f>
        <v>32756753.686443701</v>
      </c>
      <c r="AR162" s="7">
        <f t="shared" ref="AR162" ca="1" si="369">SUM(AR163:AR172)</f>
        <v>35836856.297037013</v>
      </c>
      <c r="AS162" s="7">
        <f t="shared" ref="AS162" ca="1" si="370">SUM(AS163:AS172)</f>
        <v>39009361.985948123</v>
      </c>
      <c r="AT162" s="7">
        <f t="shared" ref="AT162" ca="1" si="371">SUM(AT163:AT172)</f>
        <v>42277042.845526569</v>
      </c>
      <c r="AU162" s="7">
        <f t="shared" ref="AU162" ca="1" si="372">SUM(AU163:AU172)</f>
        <v>45642754.130892359</v>
      </c>
      <c r="AV162" s="7">
        <f t="shared" ref="AV162" ca="1" si="373">SUM(AV163:AV172)</f>
        <v>49109436.75481914</v>
      </c>
      <c r="AW162" s="7">
        <f t="shared" ref="AW162" ca="1" si="374">SUM(AW163:AW172)</f>
        <v>52680119.85746371</v>
      </c>
      <c r="AX162" s="7">
        <f t="shared" ref="AX162" ca="1" si="375">SUM(AX163:AX172)</f>
        <v>56357923.45318763</v>
      </c>
      <c r="AY162" s="7">
        <f t="shared" ref="AY162" ca="1" si="376">SUM(AY163:AY172)</f>
        <v>60146061.15678326</v>
      </c>
      <c r="AZ162" s="7">
        <f t="shared" ref="AZ162" ca="1" si="377">SUM(AZ163:AZ172)</f>
        <v>64047842.991486758</v>
      </c>
      <c r="BA162" s="7">
        <f t="shared" ref="BA162" ca="1" si="378">SUM(BA163:BA172)</f>
        <v>68066678.281231359</v>
      </c>
      <c r="BB162" s="7">
        <f t="shared" ref="BB162" ca="1" si="379">SUM(BB163:BB172)</f>
        <v>72206078.629668295</v>
      </c>
      <c r="BC162" s="7">
        <f t="shared" ref="BC162" ca="1" si="380">SUM(BC163:BC172)</f>
        <v>76469660.988558352</v>
      </c>
      <c r="BD162" s="7">
        <f t="shared" ref="BD162" ca="1" si="381">SUM(BD163:BD172)</f>
        <v>80861150.818215117</v>
      </c>
      <c r="BE162" s="7">
        <f t="shared" ref="BE162" ca="1" si="382">SUM(BE163:BE172)</f>
        <v>85384385.342761546</v>
      </c>
      <c r="BF162" s="7">
        <f t="shared" ref="BF162" ca="1" si="383">SUM(BF163:BF172)</f>
        <v>90043316.903044418</v>
      </c>
      <c r="BG162" s="7">
        <f t="shared" ref="BG162" ca="1" si="384">SUM(BG163:BG172)</f>
        <v>94842016.410135746</v>
      </c>
      <c r="BH162" s="7">
        <f t="shared" ref="BH162" ca="1" si="385">SUM(BH163:BH172)</f>
        <v>99784676.902439833</v>
      </c>
      <c r="BI162" s="7">
        <f t="shared" ref="BI162" ca="1" si="386">SUM(BI163:BI172)</f>
        <v>104875617.20951301</v>
      </c>
      <c r="BJ162" s="7">
        <f t="shared" ref="BJ162" ca="1" si="387">SUM(BJ163:BJ172)</f>
        <v>110119285.72579841</v>
      </c>
      <c r="BK162" s="7">
        <f t="shared" ref="BK162" ca="1" si="388">SUM(BK163:BK172)</f>
        <v>115520264.29757237</v>
      </c>
      <c r="BL162" s="7">
        <f t="shared" ref="BL162" ca="1" si="389">SUM(BL163:BL172)</f>
        <v>121083272.22649956</v>
      </c>
      <c r="BM162" s="7">
        <f t="shared" ref="BM162" ca="1" si="390">SUM(BM163:BM172)</f>
        <v>126813170.39329451</v>
      </c>
      <c r="BN162" s="7">
        <f t="shared" ref="BN162" ca="1" si="391">SUM(BN163:BN172)</f>
        <v>132714965.50509337</v>
      </c>
      <c r="BO162" s="7">
        <f t="shared" ref="BO162" ca="1" si="392">SUM(BO163:BO172)</f>
        <v>138793814.4702462</v>
      </c>
      <c r="BP162" s="7">
        <f t="shared" ref="BP162" ca="1" si="393">SUM(BP163:BP172)</f>
        <v>145055028.90435353</v>
      </c>
      <c r="BQ162" s="7">
        <f t="shared" ref="BQ162" ca="1" si="394">SUM(BQ163:BQ172)</f>
        <v>151504079.7714842</v>
      </c>
      <c r="BR162" s="7">
        <f t="shared" ref="BR162" ca="1" si="395">SUM(BR163:BR172)</f>
        <v>158146602.16462871</v>
      </c>
      <c r="BS162" s="7">
        <f t="shared" ref="BS162" ca="1" si="396">SUM(BS163:BS172)</f>
        <v>164988400.22956753</v>
      </c>
      <c r="BT162" s="7">
        <f t="shared" ref="BT162" ca="1" si="397">SUM(BT163:BT172)</f>
        <v>172035452.23645461</v>
      </c>
      <c r="BU162" s="7">
        <f t="shared" ref="BU162" ca="1" si="398">SUM(BU163:BU172)</f>
        <v>179293915.80354825</v>
      </c>
      <c r="BV162" s="7">
        <f t="shared" ref="BV162" si="399">SUM(BV163:BV172)</f>
        <v>0</v>
      </c>
      <c r="BW162" s="7">
        <f t="shared" ref="BW162" si="400">SUM(BW163:BW172)</f>
        <v>0</v>
      </c>
      <c r="BX162" s="7">
        <f t="shared" ref="BX162" si="401">SUM(BX163:BX172)</f>
        <v>0</v>
      </c>
      <c r="BY162" s="7">
        <f t="shared" ref="BY162" si="402">SUM(BY163:BY172)</f>
        <v>0</v>
      </c>
      <c r="BZ162" s="7">
        <f t="shared" ref="BZ162" si="403">SUM(BZ163:BZ172)</f>
        <v>0</v>
      </c>
      <c r="CA162" s="7">
        <f t="shared" ref="CA162" si="404">SUM(CA163:CA172)</f>
        <v>0</v>
      </c>
      <c r="CB162" s="7">
        <f t="shared" ref="CB162" si="405">SUM(CB163:CB172)</f>
        <v>0</v>
      </c>
      <c r="CC162" s="7">
        <f t="shared" ref="CC162" si="406">SUM(CC163:CC172)</f>
        <v>0</v>
      </c>
      <c r="CD162" s="7">
        <f t="shared" ref="CD162" si="407">SUM(CD163:CD172)</f>
        <v>0</v>
      </c>
      <c r="CE162" s="7">
        <f t="shared" ref="CE162" si="408">SUM(CE163:CE172)</f>
        <v>0</v>
      </c>
      <c r="CF162" s="7">
        <f t="shared" ref="CF162" si="409">SUM(CF163:CF172)</f>
        <v>0</v>
      </c>
      <c r="CG162" s="7">
        <f t="shared" ref="CG162" si="410">SUM(CG163:CG172)</f>
        <v>0</v>
      </c>
      <c r="CH162" s="7">
        <f t="shared" ref="CH162" si="411">SUM(CH163:CH172)</f>
        <v>0</v>
      </c>
      <c r="CI162" s="7">
        <f t="shared" ref="CI162" si="412">SUM(CI163:CI172)</f>
        <v>0</v>
      </c>
      <c r="CJ162" s="7">
        <f t="shared" ref="CJ162" si="413">SUM(CJ163:CJ172)</f>
        <v>0</v>
      </c>
      <c r="CK162" s="7">
        <f t="shared" ref="CK162" si="414">SUM(CK163:CK172)</f>
        <v>0</v>
      </c>
      <c r="CL162" s="7">
        <f t="shared" ref="CL162" si="415">SUM(CL163:CL172)</f>
        <v>0</v>
      </c>
      <c r="CM162" s="7">
        <f t="shared" ref="CM162" si="416">SUM(CM163:CM172)</f>
        <v>0</v>
      </c>
      <c r="CN162" s="7">
        <f t="shared" ref="CN162" si="417">SUM(CN163:CN172)</f>
        <v>0</v>
      </c>
      <c r="CO162" s="7">
        <f t="shared" ref="CO162" si="418">SUM(CO163:CO172)</f>
        <v>0</v>
      </c>
      <c r="CP162" s="7">
        <f t="shared" ref="CP162" si="419">SUM(CP163:CP172)</f>
        <v>0</v>
      </c>
      <c r="CQ162" s="7">
        <f t="shared" ref="CQ162" si="420">SUM(CQ163:CQ172)</f>
        <v>0</v>
      </c>
      <c r="CR162" s="7">
        <f t="shared" ref="CR162" si="421">SUM(CR163:CR172)</f>
        <v>0</v>
      </c>
      <c r="CS162" s="7">
        <f t="shared" ref="CS162" si="422">SUM(CS163:CS172)</f>
        <v>0</v>
      </c>
      <c r="CT162" s="7">
        <f t="shared" ref="CT162" si="423">SUM(CT163:CT172)</f>
        <v>0</v>
      </c>
    </row>
    <row r="163" spans="1:98" s="27" customFormat="1" ht="12" x14ac:dyDescent="0.25">
      <c r="A163" s="26">
        <f>ROW()</f>
        <v>163</v>
      </c>
      <c r="E163" s="24"/>
      <c r="F163" s="68" t="str">
        <f>$F$127</f>
        <v>АКТИВЫ</v>
      </c>
      <c r="G163" s="68" t="str">
        <f>$G$162</f>
        <v>Склад ГП</v>
      </c>
      <c r="H163" s="27" t="str">
        <f>BP!$F$21</f>
        <v>Основа</v>
      </c>
      <c r="P163" s="30"/>
      <c r="R163" s="24"/>
      <c r="S163" s="30"/>
      <c r="V163" s="87"/>
      <c r="W163" s="29"/>
      <c r="Z163" s="30">
        <f ca="1">Z45+Z110</f>
        <v>0</v>
      </c>
      <c r="AA163" s="30">
        <f ca="1">AA45+AA110</f>
        <v>0</v>
      </c>
      <c r="AB163" s="30">
        <f ca="1">AB45+AB110</f>
        <v>0</v>
      </c>
      <c r="AC163" s="30">
        <f ca="1">AC45+AC110</f>
        <v>0</v>
      </c>
      <c r="AD163" s="30">
        <f ca="1">AD45+AD110</f>
        <v>0</v>
      </c>
      <c r="AE163" s="30">
        <f ca="1">AE45+AE110</f>
        <v>420000</v>
      </c>
      <c r="AF163" s="30">
        <f ca="1">AF45+AF110</f>
        <v>852600</v>
      </c>
      <c r="AG163" s="30">
        <f ca="1">AG45+AG110</f>
        <v>1298178</v>
      </c>
      <c r="AH163" s="30">
        <f ca="1">AH45+AH110</f>
        <v>1757123.34</v>
      </c>
      <c r="AI163" s="30">
        <f ca="1">AI45+AI110</f>
        <v>2229837.0402000002</v>
      </c>
      <c r="AJ163" s="30">
        <f ca="1">AJ45+AJ110</f>
        <v>2716732.1514060004</v>
      </c>
      <c r="AK163" s="30">
        <f ca="1">AK45+AK110</f>
        <v>3218234.1159481807</v>
      </c>
      <c r="AL163" s="30">
        <f ca="1">AL45+AL110</f>
        <v>3734781.1394266263</v>
      </c>
      <c r="AM163" s="30">
        <f ca="1">AM45+AM110</f>
        <v>4266824.5736094248</v>
      </c>
      <c r="AN163" s="30">
        <f ca="1">AN45+AN110</f>
        <v>4814829.3108177073</v>
      </c>
      <c r="AO163" s="30">
        <f ca="1">AO45+AO110</f>
        <v>5379274.1901422385</v>
      </c>
      <c r="AP163" s="30">
        <f ca="1">AP45+AP110</f>
        <v>5960652.4158465061</v>
      </c>
      <c r="AQ163" s="30">
        <f ca="1">AQ45+AQ110</f>
        <v>6559471.9883219013</v>
      </c>
      <c r="AR163" s="30">
        <f ca="1">AR45+AR110</f>
        <v>7176256.1479715584</v>
      </c>
      <c r="AS163" s="30">
        <f ca="1">AS45+AS110</f>
        <v>7811543.8324107053</v>
      </c>
      <c r="AT163" s="30">
        <f ca="1">AT45+AT110</f>
        <v>8465890.1473830268</v>
      </c>
      <c r="AU163" s="30">
        <f ca="1">AU45+AU110</f>
        <v>9139866.8518045172</v>
      </c>
      <c r="AV163" s="30">
        <f ca="1">AV45+AV110</f>
        <v>9834062.8573586531</v>
      </c>
      <c r="AW163" s="30">
        <f ca="1">AW45+AW110</f>
        <v>10549084.743079413</v>
      </c>
      <c r="AX163" s="30">
        <f ca="1">AX45+AX110</f>
        <v>11285557.285371795</v>
      </c>
      <c r="AY163" s="30">
        <f ca="1">AY45+AY110</f>
        <v>12044124.003932949</v>
      </c>
      <c r="AZ163" s="30">
        <f ca="1">AZ45+AZ110</f>
        <v>12825447.724050937</v>
      </c>
      <c r="BA163" s="30">
        <f ca="1">BA45+BA110</f>
        <v>13630211.155772466</v>
      </c>
      <c r="BB163" s="30">
        <f ca="1">BB45+BB110</f>
        <v>14459117.49044564</v>
      </c>
      <c r="BC163" s="30">
        <f ca="1">BC45+BC110</f>
        <v>15312891.015159009</v>
      </c>
      <c r="BD163" s="30">
        <f ca="1">BD45+BD110</f>
        <v>16192277.74561378</v>
      </c>
      <c r="BE163" s="30">
        <f ca="1">BE45+BE110</f>
        <v>17098046.077982195</v>
      </c>
      <c r="BF163" s="30">
        <f ca="1">BF45+BF110</f>
        <v>18030987.460321661</v>
      </c>
      <c r="BG163" s="30">
        <f ca="1">BG45+BG110</f>
        <v>18991917.084131312</v>
      </c>
      <c r="BH163" s="30">
        <f ca="1">BH45+BH110</f>
        <v>19981674.59665525</v>
      </c>
      <c r="BI163" s="30">
        <f ca="1">BI45+BI110</f>
        <v>21001124.834554907</v>
      </c>
      <c r="BJ163" s="30">
        <f ca="1">BJ45+BJ110</f>
        <v>22051158.579591554</v>
      </c>
      <c r="BK163" s="30">
        <f ca="1">BK45+BK110</f>
        <v>23132693.3369793</v>
      </c>
      <c r="BL163" s="30">
        <f ca="1">BL45+BL110</f>
        <v>24246674.137088679</v>
      </c>
      <c r="BM163" s="30">
        <f ca="1">BM45+BM110</f>
        <v>25394074.361201338</v>
      </c>
      <c r="BN163" s="30">
        <f ca="1">BN45+BN110</f>
        <v>26575896.59203738</v>
      </c>
      <c r="BO163" s="30">
        <f ca="1">BO45+BO110</f>
        <v>27793173.489798501</v>
      </c>
      <c r="BP163" s="30">
        <f ca="1">BP45+BP110</f>
        <v>29046968.694492456</v>
      </c>
      <c r="BQ163" s="30">
        <f ca="1">BQ45+BQ110</f>
        <v>30338377.755327232</v>
      </c>
      <c r="BR163" s="30">
        <f ca="1">BR45+BR110</f>
        <v>31668529.08798705</v>
      </c>
      <c r="BS163" s="30">
        <f ca="1">BS45+BS110</f>
        <v>33038584.960626662</v>
      </c>
      <c r="BT163" s="30">
        <f ca="1">BT45+BT110</f>
        <v>34449742.509445466</v>
      </c>
      <c r="BU163" s="30">
        <f ca="1">BU45+BU110</f>
        <v>35903234.784728833</v>
      </c>
      <c r="BV163" s="30">
        <f>BV45+BV110</f>
        <v>0</v>
      </c>
      <c r="BW163" s="30">
        <f>BW45+BW110</f>
        <v>0</v>
      </c>
      <c r="BX163" s="30">
        <f>BX45+BX110</f>
        <v>0</v>
      </c>
      <c r="BY163" s="30">
        <f>BY45+BY110</f>
        <v>0</v>
      </c>
      <c r="BZ163" s="30">
        <f>BZ45+BZ110</f>
        <v>0</v>
      </c>
      <c r="CA163" s="30">
        <f>CA45+CA110</f>
        <v>0</v>
      </c>
      <c r="CB163" s="30">
        <f>CB45+CB110</f>
        <v>0</v>
      </c>
      <c r="CC163" s="30">
        <f>CC45+CC110</f>
        <v>0</v>
      </c>
      <c r="CD163" s="30">
        <f>CD45+CD110</f>
        <v>0</v>
      </c>
      <c r="CE163" s="30">
        <f>CE45+CE110</f>
        <v>0</v>
      </c>
      <c r="CF163" s="30">
        <f>CF45+CF110</f>
        <v>0</v>
      </c>
      <c r="CG163" s="30">
        <f>CG45+CG110</f>
        <v>0</v>
      </c>
      <c r="CH163" s="30">
        <f>CH45+CH110</f>
        <v>0</v>
      </c>
      <c r="CI163" s="30">
        <f>CI45+CI110</f>
        <v>0</v>
      </c>
      <c r="CJ163" s="30">
        <f>CJ45+CJ110</f>
        <v>0</v>
      </c>
      <c r="CK163" s="30">
        <f>CK45+CK110</f>
        <v>0</v>
      </c>
      <c r="CL163" s="30">
        <f>CL45+CL110</f>
        <v>0</v>
      </c>
      <c r="CM163" s="30">
        <f>CM45+CM110</f>
        <v>0</v>
      </c>
      <c r="CN163" s="30">
        <f>CN45+CN110</f>
        <v>0</v>
      </c>
      <c r="CO163" s="30">
        <f>CO45+CO110</f>
        <v>0</v>
      </c>
      <c r="CP163" s="30">
        <f>CP45+CP110</f>
        <v>0</v>
      </c>
      <c r="CQ163" s="30">
        <f>CQ45+CQ110</f>
        <v>0</v>
      </c>
      <c r="CR163" s="30">
        <f>CR45+CR110</f>
        <v>0</v>
      </c>
      <c r="CS163" s="30">
        <f>CS45+CS110</f>
        <v>0</v>
      </c>
      <c r="CT163" s="30">
        <f>CT45+CT110</f>
        <v>0</v>
      </c>
    </row>
    <row r="164" spans="1:98" s="27" customFormat="1" ht="12" x14ac:dyDescent="0.25">
      <c r="A164" s="26">
        <f>ROW()</f>
        <v>164</v>
      </c>
      <c r="E164" s="24"/>
      <c r="F164" s="68" t="str">
        <f t="shared" ref="F164:F171" si="424">$F$127</f>
        <v>АКТИВЫ</v>
      </c>
      <c r="G164" s="68" t="str">
        <f t="shared" ref="G164:G171" si="425">$G$162</f>
        <v>Склад ГП</v>
      </c>
      <c r="H164" s="27" t="str">
        <f>BP!$F$22</f>
        <v>Сырье</v>
      </c>
      <c r="P164" s="30"/>
      <c r="R164" s="24"/>
      <c r="S164" s="30"/>
      <c r="V164" s="87"/>
      <c r="W164" s="29"/>
      <c r="Z164" s="30">
        <f ca="1">Z46+Z111</f>
        <v>0</v>
      </c>
      <c r="AA164" s="30">
        <f ca="1">AA46+AA111</f>
        <v>0</v>
      </c>
      <c r="AB164" s="30">
        <f ca="1">AB46+AB111</f>
        <v>0</v>
      </c>
      <c r="AC164" s="30">
        <f ca="1">AC46+AC111</f>
        <v>0</v>
      </c>
      <c r="AD164" s="30">
        <f ca="1">AD46+AD111</f>
        <v>0</v>
      </c>
      <c r="AE164" s="30">
        <f ca="1">AE46+AE111</f>
        <v>48000</v>
      </c>
      <c r="AF164" s="30">
        <f ca="1">AF46+AF111</f>
        <v>97440</v>
      </c>
      <c r="AG164" s="30">
        <f ca="1">AG46+AG111</f>
        <v>148363.20000000001</v>
      </c>
      <c r="AH164" s="30">
        <f ca="1">AH46+AH111</f>
        <v>200814.09600000002</v>
      </c>
      <c r="AI164" s="30">
        <f ca="1">AI46+AI111</f>
        <v>254838.51888000002</v>
      </c>
      <c r="AJ164" s="30">
        <f ca="1">AJ46+AJ111</f>
        <v>310483.67444640002</v>
      </c>
      <c r="AK164" s="30">
        <f ca="1">AK46+AK111</f>
        <v>367798.18467979203</v>
      </c>
      <c r="AL164" s="30">
        <f ca="1">AL46+AL111</f>
        <v>426832.13022018579</v>
      </c>
      <c r="AM164" s="30">
        <f ca="1">AM46+AM111</f>
        <v>487637.09412679134</v>
      </c>
      <c r="AN164" s="30">
        <f ca="1">AN46+AN111</f>
        <v>550266.20695059514</v>
      </c>
      <c r="AO164" s="30">
        <f ca="1">AO46+AO111</f>
        <v>614774.19315911294</v>
      </c>
      <c r="AP164" s="30">
        <f ca="1">AP46+AP111</f>
        <v>681217.41895388637</v>
      </c>
      <c r="AQ164" s="30">
        <f ca="1">AQ46+AQ111</f>
        <v>749653.94152250292</v>
      </c>
      <c r="AR164" s="30">
        <f ca="1">AR46+AR111</f>
        <v>820143.55976817803</v>
      </c>
      <c r="AS164" s="30">
        <f ca="1">AS46+AS111</f>
        <v>892747.8665612234</v>
      </c>
      <c r="AT164" s="30">
        <f ca="1">AT46+AT111</f>
        <v>967530.30255806015</v>
      </c>
      <c r="AU164" s="30">
        <f ca="1">AU46+AU111</f>
        <v>1044556.2116348019</v>
      </c>
      <c r="AV164" s="30">
        <f ca="1">AV46+AV111</f>
        <v>1123892.897983846</v>
      </c>
      <c r="AW164" s="30">
        <f ca="1">AW46+AW111</f>
        <v>1205609.6849233615</v>
      </c>
      <c r="AX164" s="30">
        <f ca="1">AX46+AX111</f>
        <v>1289777.9754710624</v>
      </c>
      <c r="AY164" s="30">
        <f ca="1">AY46+AY111</f>
        <v>1376471.3147351942</v>
      </c>
      <c r="AZ164" s="30">
        <f ca="1">AZ46+AZ111</f>
        <v>1465765.4541772502</v>
      </c>
      <c r="BA164" s="30">
        <f ca="1">BA46+BA111</f>
        <v>1557738.4178025676</v>
      </c>
      <c r="BB164" s="30">
        <f ca="1">BB46+BB111</f>
        <v>1652470.5703366448</v>
      </c>
      <c r="BC164" s="30">
        <f ca="1">BC46+BC111</f>
        <v>1750044.6874467442</v>
      </c>
      <c r="BD164" s="30">
        <f ca="1">BD46+BD111</f>
        <v>1850546.0280701467</v>
      </c>
      <c r="BE164" s="30">
        <f ca="1">BE46+BE111</f>
        <v>1954062.4089122512</v>
      </c>
      <c r="BF164" s="30">
        <f ca="1">BF46+BF111</f>
        <v>2060684.2811796188</v>
      </c>
      <c r="BG164" s="30">
        <f ca="1">BG46+BG111</f>
        <v>2170504.8096150076</v>
      </c>
      <c r="BH164" s="30">
        <f ca="1">BH46+BH111</f>
        <v>2283619.9539034581</v>
      </c>
      <c r="BI164" s="30">
        <f ca="1">BI46+BI111</f>
        <v>2400128.552520562</v>
      </c>
      <c r="BJ164" s="30">
        <f ca="1">BJ46+BJ111</f>
        <v>2520132.4090961791</v>
      </c>
      <c r="BK164" s="30">
        <f ca="1">BK46+BK111</f>
        <v>2643736.3813690646</v>
      </c>
      <c r="BL164" s="30">
        <f ca="1">BL46+BL111</f>
        <v>2771048.4728101366</v>
      </c>
      <c r="BM164" s="30">
        <f ca="1">BM46+BM111</f>
        <v>2902179.9269944406</v>
      </c>
      <c r="BN164" s="30">
        <f ca="1">BN46+BN111</f>
        <v>3037245.3248042739</v>
      </c>
      <c r="BO164" s="30">
        <f ca="1">BO46+BO111</f>
        <v>3176362.6845484022</v>
      </c>
      <c r="BP164" s="30">
        <f ca="1">BP46+BP111</f>
        <v>3319653.5650848541</v>
      </c>
      <c r="BQ164" s="30">
        <f ca="1">BQ46+BQ111</f>
        <v>3467243.1720373998</v>
      </c>
      <c r="BR164" s="30">
        <f ca="1">BR46+BR111</f>
        <v>3619260.4671985218</v>
      </c>
      <c r="BS164" s="30">
        <f ca="1">BS46+BS111</f>
        <v>3775838.2812144775</v>
      </c>
      <c r="BT164" s="30">
        <f ca="1">BT46+BT111</f>
        <v>3937113.4296509121</v>
      </c>
      <c r="BU164" s="30">
        <f ca="1">BU46+BU111</f>
        <v>4103226.8325404394</v>
      </c>
      <c r="BV164" s="30">
        <f>BV46+BV111</f>
        <v>0</v>
      </c>
      <c r="BW164" s="30">
        <f>BW46+BW111</f>
        <v>0</v>
      </c>
      <c r="BX164" s="30">
        <f>BX46+BX111</f>
        <v>0</v>
      </c>
      <c r="BY164" s="30">
        <f>BY46+BY111</f>
        <v>0</v>
      </c>
      <c r="BZ164" s="30">
        <f>BZ46+BZ111</f>
        <v>0</v>
      </c>
      <c r="CA164" s="30">
        <f>CA46+CA111</f>
        <v>0</v>
      </c>
      <c r="CB164" s="30">
        <f>CB46+CB111</f>
        <v>0</v>
      </c>
      <c r="CC164" s="30">
        <f>CC46+CC111</f>
        <v>0</v>
      </c>
      <c r="CD164" s="30">
        <f>CD46+CD111</f>
        <v>0</v>
      </c>
      <c r="CE164" s="30">
        <f>CE46+CE111</f>
        <v>0</v>
      </c>
      <c r="CF164" s="30">
        <f>CF46+CF111</f>
        <v>0</v>
      </c>
      <c r="CG164" s="30">
        <f>CG46+CG111</f>
        <v>0</v>
      </c>
      <c r="CH164" s="30">
        <f>CH46+CH111</f>
        <v>0</v>
      </c>
      <c r="CI164" s="30">
        <f>CI46+CI111</f>
        <v>0</v>
      </c>
      <c r="CJ164" s="30">
        <f>CJ46+CJ111</f>
        <v>0</v>
      </c>
      <c r="CK164" s="30">
        <f>CK46+CK111</f>
        <v>0</v>
      </c>
      <c r="CL164" s="30">
        <f>CL46+CL111</f>
        <v>0</v>
      </c>
      <c r="CM164" s="30">
        <f>CM46+CM111</f>
        <v>0</v>
      </c>
      <c r="CN164" s="30">
        <f>CN46+CN111</f>
        <v>0</v>
      </c>
      <c r="CO164" s="30">
        <f>CO46+CO111</f>
        <v>0</v>
      </c>
      <c r="CP164" s="30">
        <f>CP46+CP111</f>
        <v>0</v>
      </c>
      <c r="CQ164" s="30">
        <f>CQ46+CQ111</f>
        <v>0</v>
      </c>
      <c r="CR164" s="30">
        <f>CR46+CR111</f>
        <v>0</v>
      </c>
      <c r="CS164" s="30">
        <f>CS46+CS111</f>
        <v>0</v>
      </c>
      <c r="CT164" s="30">
        <f>CT46+CT111</f>
        <v>0</v>
      </c>
    </row>
    <row r="165" spans="1:98" s="27" customFormat="1" ht="12" x14ac:dyDescent="0.25">
      <c r="A165" s="26">
        <f>ROW()</f>
        <v>165</v>
      </c>
      <c r="E165" s="24"/>
      <c r="F165" s="68" t="str">
        <f t="shared" si="424"/>
        <v>АКТИВЫ</v>
      </c>
      <c r="G165" s="68" t="str">
        <f t="shared" si="425"/>
        <v>Склад ГП</v>
      </c>
      <c r="H165" s="27" t="str">
        <f>BP!$F$23</f>
        <v>Материал</v>
      </c>
      <c r="P165" s="30"/>
      <c r="R165" s="24"/>
      <c r="S165" s="30"/>
      <c r="V165" s="87"/>
      <c r="W165" s="29"/>
      <c r="Z165" s="30">
        <f ca="1">Z47+Z112</f>
        <v>0</v>
      </c>
      <c r="AA165" s="30">
        <f ca="1">AA47+AA112</f>
        <v>0</v>
      </c>
      <c r="AB165" s="30">
        <f ca="1">AB47+AB112</f>
        <v>0</v>
      </c>
      <c r="AC165" s="30">
        <f ca="1">AC47+AC112</f>
        <v>0</v>
      </c>
      <c r="AD165" s="30">
        <f ca="1">AD47+AD112</f>
        <v>0</v>
      </c>
      <c r="AE165" s="30">
        <f ca="1">AE47+AE112</f>
        <v>56000</v>
      </c>
      <c r="AF165" s="30">
        <f ca="1">AF47+AF112</f>
        <v>113680</v>
      </c>
      <c r="AG165" s="30">
        <f ca="1">AG47+AG112</f>
        <v>173090.40000000002</v>
      </c>
      <c r="AH165" s="30">
        <f ca="1">AH47+AH112</f>
        <v>234283.11200000002</v>
      </c>
      <c r="AI165" s="30">
        <f ca="1">AI47+AI112</f>
        <v>297311.60536000005</v>
      </c>
      <c r="AJ165" s="30">
        <f ca="1">AJ47+AJ112</f>
        <v>362230.95352080005</v>
      </c>
      <c r="AK165" s="30">
        <f ca="1">AK47+AK112</f>
        <v>429097.88212642405</v>
      </c>
      <c r="AL165" s="30">
        <f ca="1">AL47+AL112</f>
        <v>497970.8185902168</v>
      </c>
      <c r="AM165" s="30">
        <f ca="1">AM47+AM112</f>
        <v>568909.94314792333</v>
      </c>
      <c r="AN165" s="30">
        <f ca="1">AN47+AN112</f>
        <v>641977.24144236103</v>
      </c>
      <c r="AO165" s="30">
        <f ca="1">AO47+AO112</f>
        <v>717236.55868563184</v>
      </c>
      <c r="AP165" s="30">
        <f ca="1">AP47+AP112</f>
        <v>794753.65544620086</v>
      </c>
      <c r="AQ165" s="30">
        <f ca="1">AQ47+AQ112</f>
        <v>874596.26510958688</v>
      </c>
      <c r="AR165" s="30">
        <f ca="1">AR47+AR112</f>
        <v>956834.15306287445</v>
      </c>
      <c r="AS165" s="30">
        <f ca="1">AS47+AS112</f>
        <v>1041539.1776547607</v>
      </c>
      <c r="AT165" s="30">
        <f ca="1">AT47+AT112</f>
        <v>1128785.3529844035</v>
      </c>
      <c r="AU165" s="30">
        <f ca="1">AU47+AU112</f>
        <v>1218648.9135739356</v>
      </c>
      <c r="AV165" s="30">
        <f ca="1">AV47+AV112</f>
        <v>1311208.3809811538</v>
      </c>
      <c r="AW165" s="30">
        <f ca="1">AW47+AW112</f>
        <v>1406544.6324105884</v>
      </c>
      <c r="AX165" s="30">
        <f ca="1">AX47+AX112</f>
        <v>1504740.9713829062</v>
      </c>
      <c r="AY165" s="30">
        <f ca="1">AY47+AY112</f>
        <v>1605883.2005243935</v>
      </c>
      <c r="AZ165" s="30">
        <f ca="1">AZ47+AZ112</f>
        <v>1710059.6965401254</v>
      </c>
      <c r="BA165" s="30">
        <f ca="1">BA47+BA112</f>
        <v>1817361.4874363292</v>
      </c>
      <c r="BB165" s="30">
        <f ca="1">BB47+BB112</f>
        <v>1927882.3320594192</v>
      </c>
      <c r="BC165" s="30">
        <f ca="1">BC47+BC112</f>
        <v>2041718.8020212019</v>
      </c>
      <c r="BD165" s="30">
        <f ca="1">BD47+BD112</f>
        <v>2158970.366081838</v>
      </c>
      <c r="BE165" s="30">
        <f ca="1">BE47+BE112</f>
        <v>2279739.4770642933</v>
      </c>
      <c r="BF165" s="30">
        <f ca="1">BF47+BF112</f>
        <v>2404131.661376222</v>
      </c>
      <c r="BG165" s="30">
        <f ca="1">BG47+BG112</f>
        <v>2532255.6112175086</v>
      </c>
      <c r="BH165" s="30">
        <f ca="1">BH47+BH112</f>
        <v>2664223.2795540337</v>
      </c>
      <c r="BI165" s="30">
        <f ca="1">BI47+BI112</f>
        <v>2800149.9779406548</v>
      </c>
      <c r="BJ165" s="30">
        <f ca="1">BJ47+BJ112</f>
        <v>2940154.4772788747</v>
      </c>
      <c r="BK165" s="30">
        <f ca="1">BK47+BK112</f>
        <v>3084359.1115972409</v>
      </c>
      <c r="BL165" s="30">
        <f ca="1">BL47+BL112</f>
        <v>3232889.8849451584</v>
      </c>
      <c r="BM165" s="30">
        <f ca="1">BM47+BM112</f>
        <v>3385876.5814935132</v>
      </c>
      <c r="BN165" s="30">
        <f ca="1">BN47+BN112</f>
        <v>3543452.8789383187</v>
      </c>
      <c r="BO165" s="30">
        <f ca="1">BO47+BO112</f>
        <v>3705756.4653064683</v>
      </c>
      <c r="BP165" s="30">
        <f ca="1">BP47+BP112</f>
        <v>3872929.1592656625</v>
      </c>
      <c r="BQ165" s="30">
        <f ca="1">BQ47+BQ112</f>
        <v>4045117.0340436324</v>
      </c>
      <c r="BR165" s="30">
        <f ca="1">BR47+BR112</f>
        <v>4222470.545064941</v>
      </c>
      <c r="BS165" s="30">
        <f ca="1">BS47+BS112</f>
        <v>4405144.6614168892</v>
      </c>
      <c r="BT165" s="30">
        <f ca="1">BT47+BT112</f>
        <v>4593299.0012593959</v>
      </c>
      <c r="BU165" s="30">
        <f ca="1">BU47+BU112</f>
        <v>4787097.9712971775</v>
      </c>
      <c r="BV165" s="30">
        <f>BV47+BV112</f>
        <v>0</v>
      </c>
      <c r="BW165" s="30">
        <f>BW47+BW112</f>
        <v>0</v>
      </c>
      <c r="BX165" s="30">
        <f>BX47+BX112</f>
        <v>0</v>
      </c>
      <c r="BY165" s="30">
        <f>BY47+BY112</f>
        <v>0</v>
      </c>
      <c r="BZ165" s="30">
        <f>BZ47+BZ112</f>
        <v>0</v>
      </c>
      <c r="CA165" s="30">
        <f>CA47+CA112</f>
        <v>0</v>
      </c>
      <c r="CB165" s="30">
        <f>CB47+CB112</f>
        <v>0</v>
      </c>
      <c r="CC165" s="30">
        <f>CC47+CC112</f>
        <v>0</v>
      </c>
      <c r="CD165" s="30">
        <f>CD47+CD112</f>
        <v>0</v>
      </c>
      <c r="CE165" s="30">
        <f>CE47+CE112</f>
        <v>0</v>
      </c>
      <c r="CF165" s="30">
        <f>CF47+CF112</f>
        <v>0</v>
      </c>
      <c r="CG165" s="30">
        <f>CG47+CG112</f>
        <v>0</v>
      </c>
      <c r="CH165" s="30">
        <f>CH47+CH112</f>
        <v>0</v>
      </c>
      <c r="CI165" s="30">
        <f>CI47+CI112</f>
        <v>0</v>
      </c>
      <c r="CJ165" s="30">
        <f>CJ47+CJ112</f>
        <v>0</v>
      </c>
      <c r="CK165" s="30">
        <f>CK47+CK112</f>
        <v>0</v>
      </c>
      <c r="CL165" s="30">
        <f>CL47+CL112</f>
        <v>0</v>
      </c>
      <c r="CM165" s="30">
        <f>CM47+CM112</f>
        <v>0</v>
      </c>
      <c r="CN165" s="30">
        <f>CN47+CN112</f>
        <v>0</v>
      </c>
      <c r="CO165" s="30">
        <f>CO47+CO112</f>
        <v>0</v>
      </c>
      <c r="CP165" s="30">
        <f>CP47+CP112</f>
        <v>0</v>
      </c>
      <c r="CQ165" s="30">
        <f>CQ47+CQ112</f>
        <v>0</v>
      </c>
      <c r="CR165" s="30">
        <f>CR47+CR112</f>
        <v>0</v>
      </c>
      <c r="CS165" s="30">
        <f>CS47+CS112</f>
        <v>0</v>
      </c>
      <c r="CT165" s="30">
        <f>CT47+CT112</f>
        <v>0</v>
      </c>
    </row>
    <row r="166" spans="1:98" s="27" customFormat="1" ht="12" x14ac:dyDescent="0.25">
      <c r="A166" s="26">
        <f>ROW()</f>
        <v>166</v>
      </c>
      <c r="E166" s="24"/>
      <c r="F166" s="68" t="str">
        <f t="shared" si="424"/>
        <v>АКТИВЫ</v>
      </c>
      <c r="G166" s="68" t="str">
        <f t="shared" si="425"/>
        <v>Склад ГП</v>
      </c>
      <c r="H166" s="27" t="str">
        <f>BP!$F$24</f>
        <v>Вн.пр-во</v>
      </c>
      <c r="P166" s="30"/>
      <c r="R166" s="24"/>
      <c r="S166" s="30"/>
      <c r="V166" s="87"/>
      <c r="W166" s="29"/>
      <c r="Z166" s="30">
        <f ca="1">Z48+Z113</f>
        <v>0</v>
      </c>
      <c r="AA166" s="30">
        <f ca="1">AA48+AA113</f>
        <v>0</v>
      </c>
      <c r="AB166" s="30">
        <f ca="1">AB48+AB113</f>
        <v>0</v>
      </c>
      <c r="AC166" s="30">
        <f ca="1">AC48+AC113</f>
        <v>0</v>
      </c>
      <c r="AD166" s="30">
        <f ca="1">AD48+AD113</f>
        <v>0</v>
      </c>
      <c r="AE166" s="30">
        <f ca="1">AE48+AE113</f>
        <v>1200000</v>
      </c>
      <c r="AF166" s="30">
        <f ca="1">AF48+AF113</f>
        <v>2436000</v>
      </c>
      <c r="AG166" s="30">
        <f ca="1">AG48+AG113</f>
        <v>3709080</v>
      </c>
      <c r="AH166" s="30">
        <f ca="1">AH48+AH113</f>
        <v>5020352.4000000004</v>
      </c>
      <c r="AI166" s="30">
        <f ca="1">AI48+AI113</f>
        <v>6370962.972000001</v>
      </c>
      <c r="AJ166" s="30">
        <f ca="1">AJ48+AJ113</f>
        <v>7762091.8611600008</v>
      </c>
      <c r="AK166" s="30">
        <f ca="1">AK48+AK113</f>
        <v>9194954.6169948019</v>
      </c>
      <c r="AL166" s="30">
        <f ca="1">AL48+AL113</f>
        <v>10670803.255504645</v>
      </c>
      <c r="AM166" s="30">
        <f ca="1">AM48+AM113</f>
        <v>12190927.353169784</v>
      </c>
      <c r="AN166" s="30">
        <f ca="1">AN48+AN113</f>
        <v>13756655.173764877</v>
      </c>
      <c r="AO166" s="30">
        <f ca="1">AO48+AO113</f>
        <v>15369354.828977823</v>
      </c>
      <c r="AP166" s="30">
        <f ca="1">AP48+AP113</f>
        <v>17030435.473847158</v>
      </c>
      <c r="AQ166" s="30">
        <f ca="1">AQ48+AQ113</f>
        <v>18741348.538062572</v>
      </c>
      <c r="AR166" s="30">
        <f ca="1">AR48+AR113</f>
        <v>20503588.99420445</v>
      </c>
      <c r="AS166" s="30">
        <f ca="1">AS48+AS113</f>
        <v>22318696.664030585</v>
      </c>
      <c r="AT166" s="30">
        <f ca="1">AT48+AT113</f>
        <v>24188257.563951503</v>
      </c>
      <c r="AU166" s="30">
        <f ca="1">AU48+AU113</f>
        <v>26113905.290870048</v>
      </c>
      <c r="AV166" s="30">
        <f ca="1">AV48+AV113</f>
        <v>28097322.449596152</v>
      </c>
      <c r="AW166" s="30">
        <f ca="1">AW48+AW113</f>
        <v>30140242.123084038</v>
      </c>
      <c r="AX166" s="30">
        <f ca="1">AX48+AX113</f>
        <v>32244449.386776559</v>
      </c>
      <c r="AY166" s="30">
        <f ca="1">AY48+AY113</f>
        <v>34411782.868379854</v>
      </c>
      <c r="AZ166" s="30">
        <f ca="1">AZ48+AZ113</f>
        <v>36644136.354431249</v>
      </c>
      <c r="BA166" s="30">
        <f ca="1">BA48+BA113</f>
        <v>38943460.445064187</v>
      </c>
      <c r="BB166" s="30">
        <f ca="1">BB48+BB113</f>
        <v>41311764.258416116</v>
      </c>
      <c r="BC166" s="30">
        <f ca="1">BC48+BC113</f>
        <v>43751117.186168604</v>
      </c>
      <c r="BD166" s="30">
        <f ca="1">BD48+BD113</f>
        <v>46263650.701753661</v>
      </c>
      <c r="BE166" s="30">
        <f ca="1">BE48+BE113</f>
        <v>48851560.222806275</v>
      </c>
      <c r="BF166" s="30">
        <f ca="1">BF48+BF113</f>
        <v>51517107.029490463</v>
      </c>
      <c r="BG166" s="30">
        <f ca="1">BG48+BG113</f>
        <v>54262620.240375176</v>
      </c>
      <c r="BH166" s="30">
        <f ca="1">BH48+BH113</f>
        <v>57090498.847586431</v>
      </c>
      <c r="BI166" s="30">
        <f ca="1">BI48+BI113</f>
        <v>60003213.813014023</v>
      </c>
      <c r="BJ166" s="30">
        <f ca="1">BJ48+BJ113</f>
        <v>63003310.227404445</v>
      </c>
      <c r="BK166" s="30">
        <f ca="1">BK48+BK113</f>
        <v>66093409.534226581</v>
      </c>
      <c r="BL166" s="30">
        <f ca="1">BL48+BL113</f>
        <v>69276211.820253387</v>
      </c>
      <c r="BM166" s="30">
        <f ca="1">BM48+BM113</f>
        <v>72554498.174860984</v>
      </c>
      <c r="BN166" s="30">
        <f ca="1">BN48+BN113</f>
        <v>75931133.120106816</v>
      </c>
      <c r="BO166" s="30">
        <f ca="1">BO48+BO113</f>
        <v>79409067.113710016</v>
      </c>
      <c r="BP166" s="30">
        <f ca="1">BP48+BP113</f>
        <v>82991339.127121314</v>
      </c>
      <c r="BQ166" s="30">
        <f ca="1">BQ48+BQ113</f>
        <v>86681079.300934955</v>
      </c>
      <c r="BR166" s="30">
        <f ca="1">BR48+BR113</f>
        <v>90481511.679963008</v>
      </c>
      <c r="BS166" s="30">
        <f ca="1">BS48+BS113</f>
        <v>94395957.030361906</v>
      </c>
      <c r="BT166" s="30">
        <f ca="1">BT48+BT113</f>
        <v>98427835.741272762</v>
      </c>
      <c r="BU166" s="30">
        <f ca="1">BU48+BU113</f>
        <v>102580670.81351095</v>
      </c>
      <c r="BV166" s="30">
        <f>BV48+BV113</f>
        <v>0</v>
      </c>
      <c r="BW166" s="30">
        <f>BW48+BW113</f>
        <v>0</v>
      </c>
      <c r="BX166" s="30">
        <f>BX48+BX113</f>
        <v>0</v>
      </c>
      <c r="BY166" s="30">
        <f>BY48+BY113</f>
        <v>0</v>
      </c>
      <c r="BZ166" s="30">
        <f>BZ48+BZ113</f>
        <v>0</v>
      </c>
      <c r="CA166" s="30">
        <f>CA48+CA113</f>
        <v>0</v>
      </c>
      <c r="CB166" s="30">
        <f>CB48+CB113</f>
        <v>0</v>
      </c>
      <c r="CC166" s="30">
        <f>CC48+CC113</f>
        <v>0</v>
      </c>
      <c r="CD166" s="30">
        <f>CD48+CD113</f>
        <v>0</v>
      </c>
      <c r="CE166" s="30">
        <f>CE48+CE113</f>
        <v>0</v>
      </c>
      <c r="CF166" s="30">
        <f>CF48+CF113</f>
        <v>0</v>
      </c>
      <c r="CG166" s="30">
        <f>CG48+CG113</f>
        <v>0</v>
      </c>
      <c r="CH166" s="30">
        <f>CH48+CH113</f>
        <v>0</v>
      </c>
      <c r="CI166" s="30">
        <f>CI48+CI113</f>
        <v>0</v>
      </c>
      <c r="CJ166" s="30">
        <f>CJ48+CJ113</f>
        <v>0</v>
      </c>
      <c r="CK166" s="30">
        <f>CK48+CK113</f>
        <v>0</v>
      </c>
      <c r="CL166" s="30">
        <f>CL48+CL113</f>
        <v>0</v>
      </c>
      <c r="CM166" s="30">
        <f>CM48+CM113</f>
        <v>0</v>
      </c>
      <c r="CN166" s="30">
        <f>CN48+CN113</f>
        <v>0</v>
      </c>
      <c r="CO166" s="30">
        <f>CO48+CO113</f>
        <v>0</v>
      </c>
      <c r="CP166" s="30">
        <f>CP48+CP113</f>
        <v>0</v>
      </c>
      <c r="CQ166" s="30">
        <f>CQ48+CQ113</f>
        <v>0</v>
      </c>
      <c r="CR166" s="30">
        <f>CR48+CR113</f>
        <v>0</v>
      </c>
      <c r="CS166" s="30">
        <f>CS48+CS113</f>
        <v>0</v>
      </c>
      <c r="CT166" s="30">
        <f>CT48+CT113</f>
        <v>0</v>
      </c>
    </row>
    <row r="167" spans="1:98" s="27" customFormat="1" ht="12" x14ac:dyDescent="0.25">
      <c r="A167" s="26">
        <f>ROW()</f>
        <v>167</v>
      </c>
      <c r="E167" s="24"/>
      <c r="F167" s="68" t="str">
        <f t="shared" si="424"/>
        <v>АКТИВЫ</v>
      </c>
      <c r="G167" s="68" t="str">
        <f t="shared" si="425"/>
        <v>Склад ГП</v>
      </c>
      <c r="H167" s="27" t="str">
        <f>BP!$F$25</f>
        <v>Упаковка</v>
      </c>
      <c r="P167" s="30"/>
      <c r="R167" s="24"/>
      <c r="S167" s="30"/>
      <c r="V167" s="87"/>
      <c r="W167" s="29"/>
      <c r="Z167" s="30">
        <f ca="1">Z49+Z114</f>
        <v>0</v>
      </c>
      <c r="AA167" s="30">
        <f ca="1">AA49+AA114</f>
        <v>0</v>
      </c>
      <c r="AB167" s="30">
        <f ca="1">AB49+AB114</f>
        <v>0</v>
      </c>
      <c r="AC167" s="30">
        <f ca="1">AC49+AC114</f>
        <v>0</v>
      </c>
      <c r="AD167" s="30">
        <f ca="1">AD49+AD114</f>
        <v>0</v>
      </c>
      <c r="AE167" s="30">
        <f ca="1">AE49+AE114</f>
        <v>160000</v>
      </c>
      <c r="AF167" s="30">
        <f ca="1">AF49+AF114</f>
        <v>324800</v>
      </c>
      <c r="AG167" s="30">
        <f ca="1">AG49+AG114</f>
        <v>494544</v>
      </c>
      <c r="AH167" s="30">
        <f ca="1">AH49+AH114</f>
        <v>669380.32000000007</v>
      </c>
      <c r="AI167" s="30">
        <f ca="1">AI49+AI114</f>
        <v>849461.72960000008</v>
      </c>
      <c r="AJ167" s="30">
        <f ca="1">AJ49+AJ114</f>
        <v>1034945.5814880001</v>
      </c>
      <c r="AK167" s="30">
        <f ca="1">AK49+AK114</f>
        <v>1225993.9489326403</v>
      </c>
      <c r="AL167" s="30">
        <f ca="1">AL49+AL114</f>
        <v>1422773.7674006196</v>
      </c>
      <c r="AM167" s="30">
        <f ca="1">AM49+AM114</f>
        <v>1625456.9804226381</v>
      </c>
      <c r="AN167" s="30">
        <f ca="1">AN49+AN114</f>
        <v>1834220.6898353172</v>
      </c>
      <c r="AO167" s="30">
        <f ca="1">AO49+AO114</f>
        <v>2049247.3105303766</v>
      </c>
      <c r="AP167" s="30">
        <f ca="1">AP49+AP114</f>
        <v>2270724.729846288</v>
      </c>
      <c r="AQ167" s="30">
        <f ca="1">AQ49+AQ114</f>
        <v>2498846.4717416768</v>
      </c>
      <c r="AR167" s="30">
        <f ca="1">AR49+AR114</f>
        <v>2733811.8658939269</v>
      </c>
      <c r="AS167" s="30">
        <f ca="1">AS49+AS114</f>
        <v>2975826.2218707446</v>
      </c>
      <c r="AT167" s="30">
        <f ca="1">AT49+AT114</f>
        <v>3225101.0085268673</v>
      </c>
      <c r="AU167" s="30">
        <f ca="1">AU49+AU114</f>
        <v>3481854.0387826734</v>
      </c>
      <c r="AV167" s="30">
        <f ca="1">AV49+AV114</f>
        <v>3746309.6599461539</v>
      </c>
      <c r="AW167" s="30">
        <f ca="1">AW49+AW114</f>
        <v>4018698.9497445384</v>
      </c>
      <c r="AX167" s="30">
        <f ca="1">AX49+AX114</f>
        <v>4299259.918236875</v>
      </c>
      <c r="AY167" s="30">
        <f ca="1">AY49+AY114</f>
        <v>4588237.7157839816</v>
      </c>
      <c r="AZ167" s="30">
        <f ca="1">AZ49+AZ114</f>
        <v>4885884.8472575014</v>
      </c>
      <c r="BA167" s="30">
        <f ca="1">BA49+BA114</f>
        <v>5192461.3926752266</v>
      </c>
      <c r="BB167" s="30">
        <f ca="1">BB49+BB114</f>
        <v>5508235.234455483</v>
      </c>
      <c r="BC167" s="30">
        <f ca="1">BC49+BC114</f>
        <v>5833482.2914891476</v>
      </c>
      <c r="BD167" s="30">
        <f ca="1">BD49+BD114</f>
        <v>6168486.7602338223</v>
      </c>
      <c r="BE167" s="30">
        <f ca="1">BE49+BE114</f>
        <v>6513541.3630408375</v>
      </c>
      <c r="BF167" s="30">
        <f ca="1">BF49+BF114</f>
        <v>6868947.6039320631</v>
      </c>
      <c r="BG167" s="30">
        <f ca="1">BG49+BG114</f>
        <v>7235016.0320500247</v>
      </c>
      <c r="BH167" s="30">
        <f ca="1">BH49+BH114</f>
        <v>7612066.5130115254</v>
      </c>
      <c r="BI167" s="30">
        <f ca="1">BI49+BI114</f>
        <v>8000428.5084018717</v>
      </c>
      <c r="BJ167" s="30">
        <f ca="1">BJ49+BJ114</f>
        <v>8400441.363653928</v>
      </c>
      <c r="BK167" s="30">
        <f ca="1">BK49+BK114</f>
        <v>8812454.6045635454</v>
      </c>
      <c r="BL167" s="30">
        <f ca="1">BL49+BL114</f>
        <v>9236828.242700452</v>
      </c>
      <c r="BM167" s="30">
        <f ca="1">BM49+BM114</f>
        <v>9673933.0899814665</v>
      </c>
      <c r="BN167" s="30">
        <f ca="1">BN49+BN114</f>
        <v>10124151.082680911</v>
      </c>
      <c r="BO167" s="30">
        <f ca="1">BO49+BO114</f>
        <v>10587875.615161339</v>
      </c>
      <c r="BP167" s="30">
        <f ca="1">BP49+BP114</f>
        <v>11065511.883616179</v>
      </c>
      <c r="BQ167" s="30">
        <f ca="1">BQ49+BQ114</f>
        <v>11557477.240124665</v>
      </c>
      <c r="BR167" s="30">
        <f ca="1">BR49+BR114</f>
        <v>12064201.557328405</v>
      </c>
      <c r="BS167" s="30">
        <f ca="1">BS49+BS114</f>
        <v>12586127.604048258</v>
      </c>
      <c r="BT167" s="30">
        <f ca="1">BT49+BT114</f>
        <v>13123711.432169706</v>
      </c>
      <c r="BU167" s="30">
        <f ca="1">BU49+BU114</f>
        <v>13677422.775134796</v>
      </c>
      <c r="BV167" s="30">
        <f>BV49+BV114</f>
        <v>0</v>
      </c>
      <c r="BW167" s="30">
        <f>BW49+BW114</f>
        <v>0</v>
      </c>
      <c r="BX167" s="30">
        <f>BX49+BX114</f>
        <v>0</v>
      </c>
      <c r="BY167" s="30">
        <f>BY49+BY114</f>
        <v>0</v>
      </c>
      <c r="BZ167" s="30">
        <f>BZ49+BZ114</f>
        <v>0</v>
      </c>
      <c r="CA167" s="30">
        <f>CA49+CA114</f>
        <v>0</v>
      </c>
      <c r="CB167" s="30">
        <f>CB49+CB114</f>
        <v>0</v>
      </c>
      <c r="CC167" s="30">
        <f>CC49+CC114</f>
        <v>0</v>
      </c>
      <c r="CD167" s="30">
        <f>CD49+CD114</f>
        <v>0</v>
      </c>
      <c r="CE167" s="30">
        <f>CE49+CE114</f>
        <v>0</v>
      </c>
      <c r="CF167" s="30">
        <f>CF49+CF114</f>
        <v>0</v>
      </c>
      <c r="CG167" s="30">
        <f>CG49+CG114</f>
        <v>0</v>
      </c>
      <c r="CH167" s="30">
        <f>CH49+CH114</f>
        <v>0</v>
      </c>
      <c r="CI167" s="30">
        <f>CI49+CI114</f>
        <v>0</v>
      </c>
      <c r="CJ167" s="30">
        <f>CJ49+CJ114</f>
        <v>0</v>
      </c>
      <c r="CK167" s="30">
        <f>CK49+CK114</f>
        <v>0</v>
      </c>
      <c r="CL167" s="30">
        <f>CL49+CL114</f>
        <v>0</v>
      </c>
      <c r="CM167" s="30">
        <f>CM49+CM114</f>
        <v>0</v>
      </c>
      <c r="CN167" s="30">
        <f>CN49+CN114</f>
        <v>0</v>
      </c>
      <c r="CO167" s="30">
        <f>CO49+CO114</f>
        <v>0</v>
      </c>
      <c r="CP167" s="30">
        <f>CP49+CP114</f>
        <v>0</v>
      </c>
      <c r="CQ167" s="30">
        <f>CQ49+CQ114</f>
        <v>0</v>
      </c>
      <c r="CR167" s="30">
        <f>CR49+CR114</f>
        <v>0</v>
      </c>
      <c r="CS167" s="30">
        <f>CS49+CS114</f>
        <v>0</v>
      </c>
      <c r="CT167" s="30">
        <f>CT49+CT114</f>
        <v>0</v>
      </c>
    </row>
    <row r="168" spans="1:98" s="27" customFormat="1" ht="12" x14ac:dyDescent="0.25">
      <c r="A168" s="26">
        <f>ROW()</f>
        <v>168</v>
      </c>
      <c r="E168" s="24"/>
      <c r="F168" s="68" t="str">
        <f t="shared" si="424"/>
        <v>АКТИВЫ</v>
      </c>
      <c r="G168" s="68" t="str">
        <f t="shared" si="425"/>
        <v>Склад ГП</v>
      </c>
      <c r="H168" s="27" t="str">
        <f>BP!$F$26</f>
        <v>ФОТ првПерс</v>
      </c>
      <c r="P168" s="30"/>
      <c r="R168" s="24"/>
      <c r="S168" s="30"/>
      <c r="V168" s="87"/>
      <c r="W168" s="29"/>
      <c r="Z168" s="30">
        <f ca="1">Z50+Z115</f>
        <v>0</v>
      </c>
      <c r="AA168" s="30">
        <f ca="1">AA50+AA115</f>
        <v>0</v>
      </c>
      <c r="AB168" s="30">
        <f ca="1">AB50+AB115</f>
        <v>0</v>
      </c>
      <c r="AC168" s="30">
        <f ca="1">AC50+AC115</f>
        <v>0</v>
      </c>
      <c r="AD168" s="30">
        <f ca="1">AD50+AD115</f>
        <v>0</v>
      </c>
      <c r="AE168" s="30">
        <f ca="1">AE50+AE115</f>
        <v>100000</v>
      </c>
      <c r="AF168" s="30">
        <f ca="1">AF50+AF115</f>
        <v>203000</v>
      </c>
      <c r="AG168" s="30">
        <f ca="1">AG50+AG115</f>
        <v>309090</v>
      </c>
      <c r="AH168" s="30">
        <f ca="1">AH50+AH115</f>
        <v>418362.7</v>
      </c>
      <c r="AI168" s="30">
        <f ca="1">AI50+AI115</f>
        <v>530913.58100000001</v>
      </c>
      <c r="AJ168" s="30">
        <f ca="1">AJ50+AJ115</f>
        <v>646840.98843000003</v>
      </c>
      <c r="AK168" s="30">
        <f ca="1">AK50+AK115</f>
        <v>766246.21808290004</v>
      </c>
      <c r="AL168" s="30">
        <f ca="1">AL50+AL115</f>
        <v>889233.60462538712</v>
      </c>
      <c r="AM168" s="30">
        <f ca="1">AM50+AM115</f>
        <v>1015910.6127641487</v>
      </c>
      <c r="AN168" s="30">
        <f ca="1">AN50+AN115</f>
        <v>1146387.9311470732</v>
      </c>
      <c r="AO168" s="30">
        <f ca="1">AO50+AO115</f>
        <v>1280779.5690814853</v>
      </c>
      <c r="AP168" s="30">
        <f ca="1">AP50+AP115</f>
        <v>1419202.9561539299</v>
      </c>
      <c r="AQ168" s="30">
        <f ca="1">AQ50+AQ115</f>
        <v>1561779.0448385479</v>
      </c>
      <c r="AR168" s="30">
        <f ca="1">AR50+AR115</f>
        <v>1708632.4161837045</v>
      </c>
      <c r="AS168" s="30">
        <f ca="1">AS50+AS115</f>
        <v>1859891.3886692156</v>
      </c>
      <c r="AT168" s="30">
        <f ca="1">AT50+AT115</f>
        <v>2015688.130329292</v>
      </c>
      <c r="AU168" s="30">
        <f ca="1">AU50+AU115</f>
        <v>2176158.7742391708</v>
      </c>
      <c r="AV168" s="30">
        <f ca="1">AV50+AV115</f>
        <v>2341443.5374663458</v>
      </c>
      <c r="AW168" s="30">
        <f ca="1">AW50+AW115</f>
        <v>2511686.8435903364</v>
      </c>
      <c r="AX168" s="30">
        <f ca="1">AX50+AX115</f>
        <v>2687037.4488980467</v>
      </c>
      <c r="AY168" s="30">
        <f ca="1">AY50+AY115</f>
        <v>2867648.5723649883</v>
      </c>
      <c r="AZ168" s="30">
        <f ca="1">AZ50+AZ115</f>
        <v>3053678.0295359381</v>
      </c>
      <c r="BA168" s="30">
        <f ca="1">BA50+BA115</f>
        <v>3245288.3704220164</v>
      </c>
      <c r="BB168" s="30">
        <f ca="1">BB50+BB115</f>
        <v>3442647.0215346771</v>
      </c>
      <c r="BC168" s="30">
        <f ca="1">BC50+BC115</f>
        <v>3645926.4321807176</v>
      </c>
      <c r="BD168" s="30">
        <f ca="1">BD50+BD115</f>
        <v>3855304.225146139</v>
      </c>
      <c r="BE168" s="30">
        <f ca="1">BE50+BE115</f>
        <v>4070963.3519005235</v>
      </c>
      <c r="BF168" s="30">
        <f ca="1">BF50+BF115</f>
        <v>4293092.2524575396</v>
      </c>
      <c r="BG168" s="30">
        <f ca="1">BG50+BG115</f>
        <v>4521885.0200312659</v>
      </c>
      <c r="BH168" s="30">
        <f ca="1">BH50+BH115</f>
        <v>4757541.5706322044</v>
      </c>
      <c r="BI168" s="30">
        <f ca="1">BI50+BI115</f>
        <v>5000267.8177511711</v>
      </c>
      <c r="BJ168" s="30">
        <f ca="1">BJ50+BJ115</f>
        <v>5250275.852283706</v>
      </c>
      <c r="BK168" s="30">
        <f ca="1">BK50+BK115</f>
        <v>5507784.1278522173</v>
      </c>
      <c r="BL168" s="30">
        <f ca="1">BL50+BL115</f>
        <v>5773017.6516877841</v>
      </c>
      <c r="BM168" s="30">
        <f ca="1">BM50+BM115</f>
        <v>6046208.1812384175</v>
      </c>
      <c r="BN168" s="30">
        <f ca="1">BN50+BN115</f>
        <v>6327594.4266755702</v>
      </c>
      <c r="BO168" s="30">
        <f ca="1">BO50+BO115</f>
        <v>6617422.2594758375</v>
      </c>
      <c r="BP168" s="30">
        <f ca="1">BP50+BP115</f>
        <v>6915944.9272601129</v>
      </c>
      <c r="BQ168" s="30">
        <f ca="1">BQ50+BQ115</f>
        <v>7223423.2750779167</v>
      </c>
      <c r="BR168" s="30">
        <f ca="1">BR50+BR115</f>
        <v>7540125.9733302547</v>
      </c>
      <c r="BS168" s="30">
        <f ca="1">BS50+BS115</f>
        <v>7866329.7525301622</v>
      </c>
      <c r="BT168" s="30">
        <f ca="1">BT50+BT115</f>
        <v>8202319.6451060669</v>
      </c>
      <c r="BU168" s="30">
        <f ca="1">BU50+BU115</f>
        <v>8548389.2344592493</v>
      </c>
      <c r="BV168" s="30">
        <f>BV50+BV115</f>
        <v>0</v>
      </c>
      <c r="BW168" s="30">
        <f>BW50+BW115</f>
        <v>0</v>
      </c>
      <c r="BX168" s="30">
        <f>BX50+BX115</f>
        <v>0</v>
      </c>
      <c r="BY168" s="30">
        <f>BY50+BY115</f>
        <v>0</v>
      </c>
      <c r="BZ168" s="30">
        <f>BZ50+BZ115</f>
        <v>0</v>
      </c>
      <c r="CA168" s="30">
        <f>CA50+CA115</f>
        <v>0</v>
      </c>
      <c r="CB168" s="30">
        <f>CB50+CB115</f>
        <v>0</v>
      </c>
      <c r="CC168" s="30">
        <f>CC50+CC115</f>
        <v>0</v>
      </c>
      <c r="CD168" s="30">
        <f>CD50+CD115</f>
        <v>0</v>
      </c>
      <c r="CE168" s="30">
        <f>CE50+CE115</f>
        <v>0</v>
      </c>
      <c r="CF168" s="30">
        <f>CF50+CF115</f>
        <v>0</v>
      </c>
      <c r="CG168" s="30">
        <f>CG50+CG115</f>
        <v>0</v>
      </c>
      <c r="CH168" s="30">
        <f>CH50+CH115</f>
        <v>0</v>
      </c>
      <c r="CI168" s="30">
        <f>CI50+CI115</f>
        <v>0</v>
      </c>
      <c r="CJ168" s="30">
        <f>CJ50+CJ115</f>
        <v>0</v>
      </c>
      <c r="CK168" s="30">
        <f>CK50+CK115</f>
        <v>0</v>
      </c>
      <c r="CL168" s="30">
        <f>CL50+CL115</f>
        <v>0</v>
      </c>
      <c r="CM168" s="30">
        <f>CM50+CM115</f>
        <v>0</v>
      </c>
      <c r="CN168" s="30">
        <f>CN50+CN115</f>
        <v>0</v>
      </c>
      <c r="CO168" s="30">
        <f>CO50+CO115</f>
        <v>0</v>
      </c>
      <c r="CP168" s="30">
        <f>CP50+CP115</f>
        <v>0</v>
      </c>
      <c r="CQ168" s="30">
        <f>CQ50+CQ115</f>
        <v>0</v>
      </c>
      <c r="CR168" s="30">
        <f>CR50+CR115</f>
        <v>0</v>
      </c>
      <c r="CS168" s="30">
        <f>CS50+CS115</f>
        <v>0</v>
      </c>
      <c r="CT168" s="30">
        <f>CT50+CT115</f>
        <v>0</v>
      </c>
    </row>
    <row r="169" spans="1:98" s="27" customFormat="1" ht="12" x14ac:dyDescent="0.25">
      <c r="A169" s="26">
        <f>ROW()</f>
        <v>169</v>
      </c>
      <c r="E169" s="24"/>
      <c r="F169" s="68" t="str">
        <f t="shared" si="424"/>
        <v>АКТИВЫ</v>
      </c>
      <c r="G169" s="68" t="str">
        <f t="shared" si="425"/>
        <v>Склад ГП</v>
      </c>
      <c r="H169" s="27" t="str">
        <f>BP!$F$27</f>
        <v>ФОТ упак</v>
      </c>
      <c r="P169" s="30"/>
      <c r="R169" s="24"/>
      <c r="S169" s="30"/>
      <c r="V169" s="87"/>
      <c r="W169" s="29"/>
      <c r="Z169" s="30">
        <f ca="1">Z51+Z116</f>
        <v>0</v>
      </c>
      <c r="AA169" s="30">
        <f ca="1">AA51+AA116</f>
        <v>0</v>
      </c>
      <c r="AB169" s="30">
        <f ca="1">AB51+AB116</f>
        <v>0</v>
      </c>
      <c r="AC169" s="30">
        <f ca="1">AC51+AC116</f>
        <v>0</v>
      </c>
      <c r="AD169" s="30">
        <f ca="1">AD51+AD116</f>
        <v>0</v>
      </c>
      <c r="AE169" s="30">
        <f ca="1">AE51+AE116</f>
        <v>50000</v>
      </c>
      <c r="AF169" s="30">
        <f ca="1">AF51+AF116</f>
        <v>101500</v>
      </c>
      <c r="AG169" s="30">
        <f ca="1">AG51+AG116</f>
        <v>154545</v>
      </c>
      <c r="AH169" s="30">
        <f ca="1">AH51+AH116</f>
        <v>209181.35</v>
      </c>
      <c r="AI169" s="30">
        <f ca="1">AI51+AI116</f>
        <v>265456.7905</v>
      </c>
      <c r="AJ169" s="30">
        <f ca="1">AJ51+AJ116</f>
        <v>323420.49421500001</v>
      </c>
      <c r="AK169" s="30">
        <f ca="1">AK51+AK116</f>
        <v>383123.10904145002</v>
      </c>
      <c r="AL169" s="30">
        <f ca="1">AL51+AL116</f>
        <v>444616.80231269356</v>
      </c>
      <c r="AM169" s="30">
        <f ca="1">AM51+AM116</f>
        <v>507955.30638207437</v>
      </c>
      <c r="AN169" s="30">
        <f ca="1">AN51+AN116</f>
        <v>573193.96557353658</v>
      </c>
      <c r="AO169" s="30">
        <f ca="1">AO51+AO116</f>
        <v>640389.78454074264</v>
      </c>
      <c r="AP169" s="30">
        <f ca="1">AP51+AP116</f>
        <v>709601.47807696497</v>
      </c>
      <c r="AQ169" s="30">
        <f ca="1">AQ51+AQ116</f>
        <v>780889.52241927397</v>
      </c>
      <c r="AR169" s="30">
        <f ca="1">AR51+AR116</f>
        <v>854316.20809185226</v>
      </c>
      <c r="AS169" s="30">
        <f ca="1">AS51+AS116</f>
        <v>929945.6943346078</v>
      </c>
      <c r="AT169" s="30">
        <f ca="1">AT51+AT116</f>
        <v>1007844.065164646</v>
      </c>
      <c r="AU169" s="30">
        <f ca="1">AU51+AU116</f>
        <v>1088079.3871195854</v>
      </c>
      <c r="AV169" s="30">
        <f ca="1">AV51+AV116</f>
        <v>1170721.7687331729</v>
      </c>
      <c r="AW169" s="30">
        <f ca="1">AW51+AW116</f>
        <v>1255843.4217951682</v>
      </c>
      <c r="AX169" s="30">
        <f ca="1">AX51+AX116</f>
        <v>1343518.7244490234</v>
      </c>
      <c r="AY169" s="30">
        <f ca="1">AY51+AY116</f>
        <v>1433824.2861824941</v>
      </c>
      <c r="AZ169" s="30">
        <f ca="1">AZ51+AZ116</f>
        <v>1526839.014767969</v>
      </c>
      <c r="BA169" s="30">
        <f ca="1">BA51+BA116</f>
        <v>1622644.1852110082</v>
      </c>
      <c r="BB169" s="30">
        <f ca="1">BB51+BB116</f>
        <v>1721323.5107673386</v>
      </c>
      <c r="BC169" s="30">
        <f ca="1">BC51+BC116</f>
        <v>1822963.2160903588</v>
      </c>
      <c r="BD169" s="30">
        <f ca="1">BD51+BD116</f>
        <v>1927652.1125730695</v>
      </c>
      <c r="BE169" s="30">
        <f ca="1">BE51+BE116</f>
        <v>2035481.6759502618</v>
      </c>
      <c r="BF169" s="30">
        <f ca="1">BF51+BF116</f>
        <v>2146546.1262287698</v>
      </c>
      <c r="BG169" s="30">
        <f ca="1">BG51+BG116</f>
        <v>2260942.510015633</v>
      </c>
      <c r="BH169" s="30">
        <f ca="1">BH51+BH116</f>
        <v>2378770.7853161022</v>
      </c>
      <c r="BI169" s="30">
        <f ca="1">BI51+BI116</f>
        <v>2500133.9088755855</v>
      </c>
      <c r="BJ169" s="30">
        <f ca="1">BJ51+BJ116</f>
        <v>2625137.926141853</v>
      </c>
      <c r="BK169" s="30">
        <f ca="1">BK51+BK116</f>
        <v>2753892.0639261086</v>
      </c>
      <c r="BL169" s="30">
        <f ca="1">BL51+BL116</f>
        <v>2886508.8258438921</v>
      </c>
      <c r="BM169" s="30">
        <f ca="1">BM51+BM116</f>
        <v>3023104.0906192088</v>
      </c>
      <c r="BN169" s="30">
        <f ca="1">BN51+BN116</f>
        <v>3163797.2133377851</v>
      </c>
      <c r="BO169" s="30">
        <f ca="1">BO51+BO116</f>
        <v>3308711.1297379187</v>
      </c>
      <c r="BP169" s="30">
        <f ca="1">BP51+BP116</f>
        <v>3457972.4636300565</v>
      </c>
      <c r="BQ169" s="30">
        <f ca="1">BQ51+BQ116</f>
        <v>3611711.6375389583</v>
      </c>
      <c r="BR169" s="30">
        <f ca="1">BR51+BR116</f>
        <v>3770062.9866651273</v>
      </c>
      <c r="BS169" s="30">
        <f ca="1">BS51+BS116</f>
        <v>3933164.8762650811</v>
      </c>
      <c r="BT169" s="30">
        <f ca="1">BT51+BT116</f>
        <v>4101159.8225530335</v>
      </c>
      <c r="BU169" s="30">
        <f ca="1">BU51+BU116</f>
        <v>4274194.6172296247</v>
      </c>
      <c r="BV169" s="30">
        <f>BV51+BV116</f>
        <v>0</v>
      </c>
      <c r="BW169" s="30">
        <f>BW51+BW116</f>
        <v>0</v>
      </c>
      <c r="BX169" s="30">
        <f>BX51+BX116</f>
        <v>0</v>
      </c>
      <c r="BY169" s="30">
        <f>BY51+BY116</f>
        <v>0</v>
      </c>
      <c r="BZ169" s="30">
        <f>BZ51+BZ116</f>
        <v>0</v>
      </c>
      <c r="CA169" s="30">
        <f>CA51+CA116</f>
        <v>0</v>
      </c>
      <c r="CB169" s="30">
        <f>CB51+CB116</f>
        <v>0</v>
      </c>
      <c r="CC169" s="30">
        <f>CC51+CC116</f>
        <v>0</v>
      </c>
      <c r="CD169" s="30">
        <f>CD51+CD116</f>
        <v>0</v>
      </c>
      <c r="CE169" s="30">
        <f>CE51+CE116</f>
        <v>0</v>
      </c>
      <c r="CF169" s="30">
        <f>CF51+CF116</f>
        <v>0</v>
      </c>
      <c r="CG169" s="30">
        <f>CG51+CG116</f>
        <v>0</v>
      </c>
      <c r="CH169" s="30">
        <f>CH51+CH116</f>
        <v>0</v>
      </c>
      <c r="CI169" s="30">
        <f>CI51+CI116</f>
        <v>0</v>
      </c>
      <c r="CJ169" s="30">
        <f>CJ51+CJ116</f>
        <v>0</v>
      </c>
      <c r="CK169" s="30">
        <f>CK51+CK116</f>
        <v>0</v>
      </c>
      <c r="CL169" s="30">
        <f>CL51+CL116</f>
        <v>0</v>
      </c>
      <c r="CM169" s="30">
        <f>CM51+CM116</f>
        <v>0</v>
      </c>
      <c r="CN169" s="30">
        <f>CN51+CN116</f>
        <v>0</v>
      </c>
      <c r="CO169" s="30">
        <f>CO51+CO116</f>
        <v>0</v>
      </c>
      <c r="CP169" s="30">
        <f>CP51+CP116</f>
        <v>0</v>
      </c>
      <c r="CQ169" s="30">
        <f>CQ51+CQ116</f>
        <v>0</v>
      </c>
      <c r="CR169" s="30">
        <f>CR51+CR116</f>
        <v>0</v>
      </c>
      <c r="CS169" s="30">
        <f>CS51+CS116</f>
        <v>0</v>
      </c>
      <c r="CT169" s="30">
        <f>CT51+CT116</f>
        <v>0</v>
      </c>
    </row>
    <row r="170" spans="1:98" s="27" customFormat="1" ht="12" x14ac:dyDescent="0.25">
      <c r="A170" s="26">
        <f>ROW()</f>
        <v>170</v>
      </c>
      <c r="E170" s="24"/>
      <c r="F170" s="68" t="str">
        <f t="shared" si="424"/>
        <v>АКТИВЫ</v>
      </c>
      <c r="G170" s="68" t="str">
        <f t="shared" si="425"/>
        <v>Склад ГП</v>
      </c>
      <c r="H170" s="27" t="str">
        <f>BP!$F$28</f>
        <v>Соцсборы</v>
      </c>
      <c r="P170" s="30"/>
      <c r="R170" s="24"/>
      <c r="S170" s="30"/>
      <c r="V170" s="87"/>
      <c r="W170" s="29"/>
      <c r="Z170" s="30">
        <f ca="1">Z52+Z117</f>
        <v>0</v>
      </c>
      <c r="AA170" s="30">
        <f ca="1">AA52+AA117</f>
        <v>0</v>
      </c>
      <c r="AB170" s="30">
        <f ca="1">AB52+AB117</f>
        <v>0</v>
      </c>
      <c r="AC170" s="30">
        <f ca="1">AC52+AC117</f>
        <v>0</v>
      </c>
      <c r="AD170" s="30">
        <f ca="1">AD52+AD117</f>
        <v>0</v>
      </c>
      <c r="AE170" s="30">
        <f ca="1">AE52+AE117</f>
        <v>45000</v>
      </c>
      <c r="AF170" s="30">
        <f ca="1">AF52+AF117</f>
        <v>91350</v>
      </c>
      <c r="AG170" s="30">
        <f ca="1">AG52+AG117</f>
        <v>139090.5</v>
      </c>
      <c r="AH170" s="30">
        <f ca="1">AH52+AH117</f>
        <v>188263.215</v>
      </c>
      <c r="AI170" s="30">
        <f ca="1">AI52+AI117</f>
        <v>238911.11145</v>
      </c>
      <c r="AJ170" s="30">
        <f ca="1">AJ52+AJ117</f>
        <v>291078.44479350001</v>
      </c>
      <c r="AK170" s="30">
        <f ca="1">AK52+AK117</f>
        <v>344810.79813730501</v>
      </c>
      <c r="AL170" s="30">
        <f ca="1">AL52+AL117</f>
        <v>400155.12208142417</v>
      </c>
      <c r="AM170" s="30">
        <f ca="1">AM52+AM117</f>
        <v>457159.77574386692</v>
      </c>
      <c r="AN170" s="30">
        <f ca="1">AN52+AN117</f>
        <v>515874.56901618291</v>
      </c>
      <c r="AO170" s="30">
        <f ca="1">AO52+AO117</f>
        <v>576350.8060866684</v>
      </c>
      <c r="AP170" s="30">
        <f ca="1">AP52+AP117</f>
        <v>638641.33026926848</v>
      </c>
      <c r="AQ170" s="30">
        <f ca="1">AQ52+AQ117</f>
        <v>702800.57017734658</v>
      </c>
      <c r="AR170" s="30">
        <f ca="1">AR52+AR117</f>
        <v>768884.58728266694</v>
      </c>
      <c r="AS170" s="30">
        <f ca="1">AS52+AS117</f>
        <v>836951.12490114698</v>
      </c>
      <c r="AT170" s="30">
        <f ca="1">AT52+AT117</f>
        <v>907059.65864818136</v>
      </c>
      <c r="AU170" s="30">
        <f ca="1">AU52+AU117</f>
        <v>979271.44840762683</v>
      </c>
      <c r="AV170" s="30">
        <f ca="1">AV52+AV117</f>
        <v>1053649.5918598557</v>
      </c>
      <c r="AW170" s="30">
        <f ca="1">AW52+AW117</f>
        <v>1130259.0796156514</v>
      </c>
      <c r="AX170" s="30">
        <f ca="1">AX52+AX117</f>
        <v>1209166.8520041211</v>
      </c>
      <c r="AY170" s="30">
        <f ca="1">AY52+AY117</f>
        <v>1290441.8575642447</v>
      </c>
      <c r="AZ170" s="30">
        <f ca="1">AZ52+AZ117</f>
        <v>1374155.1132911721</v>
      </c>
      <c r="BA170" s="30">
        <f ca="1">BA52+BA117</f>
        <v>1460379.7666899073</v>
      </c>
      <c r="BB170" s="30">
        <f ca="1">BB52+BB117</f>
        <v>1549191.1596906045</v>
      </c>
      <c r="BC170" s="30">
        <f ca="1">BC52+BC117</f>
        <v>1640666.8944813227</v>
      </c>
      <c r="BD170" s="30">
        <f ca="1">BD52+BD117</f>
        <v>1734886.9013157624</v>
      </c>
      <c r="BE170" s="30">
        <f ca="1">BE52+BE117</f>
        <v>1831933.5083552354</v>
      </c>
      <c r="BF170" s="30">
        <f ca="1">BF52+BF117</f>
        <v>1931891.5136058927</v>
      </c>
      <c r="BG170" s="30">
        <f ca="1">BG52+BG117</f>
        <v>2034848.2590140696</v>
      </c>
      <c r="BH170" s="30">
        <f ca="1">BH52+BH117</f>
        <v>2140893.7067844919</v>
      </c>
      <c r="BI170" s="30">
        <f ca="1">BI52+BI117</f>
        <v>2250120.5179880266</v>
      </c>
      <c r="BJ170" s="30">
        <f ca="1">BJ52+BJ117</f>
        <v>2362624.1335276673</v>
      </c>
      <c r="BK170" s="30">
        <f ca="1">BK52+BK117</f>
        <v>2478502.8575334973</v>
      </c>
      <c r="BL170" s="30">
        <f ca="1">BL52+BL117</f>
        <v>2597857.9432595023</v>
      </c>
      <c r="BM170" s="30">
        <f ca="1">BM52+BM117</f>
        <v>2720793.6815572875</v>
      </c>
      <c r="BN170" s="30">
        <f ca="1">BN52+BN117</f>
        <v>2847417.4920040062</v>
      </c>
      <c r="BO170" s="30">
        <f ca="1">BO52+BO117</f>
        <v>2977840.0167641263</v>
      </c>
      <c r="BP170" s="30">
        <f ca="1">BP52+BP117</f>
        <v>3112175.2172670499</v>
      </c>
      <c r="BQ170" s="30">
        <f ca="1">BQ52+BQ117</f>
        <v>3250540.4737850614</v>
      </c>
      <c r="BR170" s="30">
        <f ca="1">BR52+BR117</f>
        <v>3393056.6879986133</v>
      </c>
      <c r="BS170" s="30">
        <f ca="1">BS52+BS117</f>
        <v>3539848.3886385718</v>
      </c>
      <c r="BT170" s="30">
        <f ca="1">BT52+BT117</f>
        <v>3691043.8402977292</v>
      </c>
      <c r="BU170" s="30">
        <f ca="1">BU52+BU117</f>
        <v>3846775.1555066612</v>
      </c>
      <c r="BV170" s="30">
        <f>BV52+BV117</f>
        <v>0</v>
      </c>
      <c r="BW170" s="30">
        <f>BW52+BW117</f>
        <v>0</v>
      </c>
      <c r="BX170" s="30">
        <f>BX52+BX117</f>
        <v>0</v>
      </c>
      <c r="BY170" s="30">
        <f>BY52+BY117</f>
        <v>0</v>
      </c>
      <c r="BZ170" s="30">
        <f>BZ52+BZ117</f>
        <v>0</v>
      </c>
      <c r="CA170" s="30">
        <f>CA52+CA117</f>
        <v>0</v>
      </c>
      <c r="CB170" s="30">
        <f>CB52+CB117</f>
        <v>0</v>
      </c>
      <c r="CC170" s="30">
        <f>CC52+CC117</f>
        <v>0</v>
      </c>
      <c r="CD170" s="30">
        <f>CD52+CD117</f>
        <v>0</v>
      </c>
      <c r="CE170" s="30">
        <f>CE52+CE117</f>
        <v>0</v>
      </c>
      <c r="CF170" s="30">
        <f>CF52+CF117</f>
        <v>0</v>
      </c>
      <c r="CG170" s="30">
        <f>CG52+CG117</f>
        <v>0</v>
      </c>
      <c r="CH170" s="30">
        <f>CH52+CH117</f>
        <v>0</v>
      </c>
      <c r="CI170" s="30">
        <f>CI52+CI117</f>
        <v>0</v>
      </c>
      <c r="CJ170" s="30">
        <f>CJ52+CJ117</f>
        <v>0</v>
      </c>
      <c r="CK170" s="30">
        <f>CK52+CK117</f>
        <v>0</v>
      </c>
      <c r="CL170" s="30">
        <f>CL52+CL117</f>
        <v>0</v>
      </c>
      <c r="CM170" s="30">
        <f>CM52+CM117</f>
        <v>0</v>
      </c>
      <c r="CN170" s="30">
        <f>CN52+CN117</f>
        <v>0</v>
      </c>
      <c r="CO170" s="30">
        <f>CO52+CO117</f>
        <v>0</v>
      </c>
      <c r="CP170" s="30">
        <f>CP52+CP117</f>
        <v>0</v>
      </c>
      <c r="CQ170" s="30">
        <f>CQ52+CQ117</f>
        <v>0</v>
      </c>
      <c r="CR170" s="30">
        <f>CR52+CR117</f>
        <v>0</v>
      </c>
      <c r="CS170" s="30">
        <f>CS52+CS117</f>
        <v>0</v>
      </c>
      <c r="CT170" s="30">
        <f>CT52+CT117</f>
        <v>0</v>
      </c>
    </row>
    <row r="171" spans="1:98" s="27" customFormat="1" ht="12" x14ac:dyDescent="0.25">
      <c r="A171" s="26">
        <f>ROW()</f>
        <v>171</v>
      </c>
      <c r="E171" s="24"/>
      <c r="F171" s="68" t="str">
        <f t="shared" si="424"/>
        <v>АКТИВЫ</v>
      </c>
      <c r="G171" s="68" t="str">
        <f t="shared" si="425"/>
        <v>Склад ГП</v>
      </c>
      <c r="H171" s="27" t="str">
        <f>BP!$F$29</f>
        <v>ЭлЭн</v>
      </c>
      <c r="P171" s="30"/>
      <c r="R171" s="24"/>
      <c r="S171" s="30"/>
      <c r="V171" s="87"/>
      <c r="W171" s="29"/>
      <c r="Z171" s="30">
        <f ca="1">Z53+Z118</f>
        <v>0</v>
      </c>
      <c r="AA171" s="30">
        <f ca="1">AA53+AA118</f>
        <v>0</v>
      </c>
      <c r="AB171" s="30">
        <f ca="1">AB53+AB118</f>
        <v>0</v>
      </c>
      <c r="AC171" s="30">
        <f ca="1">AC53+AC118</f>
        <v>0</v>
      </c>
      <c r="AD171" s="30">
        <f ca="1">AD53+AD118</f>
        <v>0</v>
      </c>
      <c r="AE171" s="30">
        <f ca="1">AE53+AE118</f>
        <v>18400.000000000004</v>
      </c>
      <c r="AF171" s="30">
        <f ca="1">AF53+AF118</f>
        <v>37352.000000000007</v>
      </c>
      <c r="AG171" s="30">
        <f ca="1">AG53+AG118</f>
        <v>56872.560000000012</v>
      </c>
      <c r="AH171" s="30">
        <f ca="1">AH53+AH118</f>
        <v>76978.736800000013</v>
      </c>
      <c r="AI171" s="30">
        <f ca="1">AI53+AI118</f>
        <v>97688.098904000013</v>
      </c>
      <c r="AJ171" s="30">
        <f ca="1">AJ53+AJ118</f>
        <v>119018.74187112002</v>
      </c>
      <c r="AK171" s="30">
        <f ca="1">AK53+AK118</f>
        <v>140989.30412725362</v>
      </c>
      <c r="AL171" s="30">
        <f ca="1">AL53+AL118</f>
        <v>163618.98325107124</v>
      </c>
      <c r="AM171" s="30">
        <f ca="1">AM53+AM118</f>
        <v>186927.5527486034</v>
      </c>
      <c r="AN171" s="30">
        <f ca="1">AN53+AN118</f>
        <v>210935.3793310615</v>
      </c>
      <c r="AO171" s="30">
        <f ca="1">AO53+AO118</f>
        <v>235663.44071099334</v>
      </c>
      <c r="AP171" s="30">
        <f ca="1">AP53+AP118</f>
        <v>261133.34393232316</v>
      </c>
      <c r="AQ171" s="30">
        <f ca="1">AQ53+AQ118</f>
        <v>287367.34425029287</v>
      </c>
      <c r="AR171" s="30">
        <f ca="1">AR53+AR118</f>
        <v>314388.36457780167</v>
      </c>
      <c r="AS171" s="30">
        <f ca="1">AS53+AS118</f>
        <v>342220.01551513572</v>
      </c>
      <c r="AT171" s="30">
        <f ca="1">AT53+AT118</f>
        <v>370886.61598058982</v>
      </c>
      <c r="AU171" s="30">
        <f ca="1">AU53+AU118</f>
        <v>400413.2144600075</v>
      </c>
      <c r="AV171" s="30">
        <f ca="1">AV53+AV118</f>
        <v>430825.61089380772</v>
      </c>
      <c r="AW171" s="30">
        <f ca="1">AW53+AW118</f>
        <v>462150.37922062195</v>
      </c>
      <c r="AX171" s="30">
        <f ca="1">AX53+AX118</f>
        <v>494414.89059724065</v>
      </c>
      <c r="AY171" s="30">
        <f ca="1">AY53+AY118</f>
        <v>527647.33731515787</v>
      </c>
      <c r="AZ171" s="30">
        <f ca="1">AZ53+AZ118</f>
        <v>561876.75743461261</v>
      </c>
      <c r="BA171" s="30">
        <f ca="1">BA53+BA118</f>
        <v>597133.06015765097</v>
      </c>
      <c r="BB171" s="30">
        <f ca="1">BB53+BB118</f>
        <v>633447.05196238053</v>
      </c>
      <c r="BC171" s="30">
        <f ca="1">BC53+BC118</f>
        <v>670850.46352125192</v>
      </c>
      <c r="BD171" s="30">
        <f ca="1">BD53+BD118</f>
        <v>709375.97742688947</v>
      </c>
      <c r="BE171" s="30">
        <f ca="1">BE53+BE118</f>
        <v>749057.25674969621</v>
      </c>
      <c r="BF171" s="30">
        <f ca="1">BF53+BF118</f>
        <v>789928.97445218707</v>
      </c>
      <c r="BG171" s="30">
        <f ca="1">BG53+BG118</f>
        <v>832026.84368575271</v>
      </c>
      <c r="BH171" s="30">
        <f ca="1">BH53+BH118</f>
        <v>875387.64899632533</v>
      </c>
      <c r="BI171" s="30">
        <f ca="1">BI53+BI118</f>
        <v>920049.27846621512</v>
      </c>
      <c r="BJ171" s="30">
        <f ca="1">BJ53+BJ118</f>
        <v>966050.75682020164</v>
      </c>
      <c r="BK171" s="30">
        <f ca="1">BK53+BK118</f>
        <v>1013432.2795248077</v>
      </c>
      <c r="BL171" s="30">
        <f ca="1">BL53+BL118</f>
        <v>1062235.247910552</v>
      </c>
      <c r="BM171" s="30">
        <f ca="1">BM53+BM118</f>
        <v>1112502.3053478685</v>
      </c>
      <c r="BN171" s="30">
        <f ca="1">BN53+BN118</f>
        <v>1164277.3745083045</v>
      </c>
      <c r="BO171" s="30">
        <f ca="1">BO53+BO118</f>
        <v>1217605.6957435538</v>
      </c>
      <c r="BP171" s="30">
        <f ca="1">BP53+BP118</f>
        <v>1272533.8666158605</v>
      </c>
      <c r="BQ171" s="30">
        <f ca="1">BQ53+BQ118</f>
        <v>1329109.8826143364</v>
      </c>
      <c r="BR171" s="30">
        <f ca="1">BR53+BR118</f>
        <v>1387383.1790927665</v>
      </c>
      <c r="BS171" s="30">
        <f ca="1">BS53+BS118</f>
        <v>1447404.6744655494</v>
      </c>
      <c r="BT171" s="30">
        <f ca="1">BT53+BT118</f>
        <v>1509226.8146995159</v>
      </c>
      <c r="BU171" s="30">
        <f ca="1">BU53+BU118</f>
        <v>1572903.6191405014</v>
      </c>
      <c r="BV171" s="30">
        <f>BV53+BV118</f>
        <v>0</v>
      </c>
      <c r="BW171" s="30">
        <f>BW53+BW118</f>
        <v>0</v>
      </c>
      <c r="BX171" s="30">
        <f>BX53+BX118</f>
        <v>0</v>
      </c>
      <c r="BY171" s="30">
        <f>BY53+BY118</f>
        <v>0</v>
      </c>
      <c r="BZ171" s="30">
        <f>BZ53+BZ118</f>
        <v>0</v>
      </c>
      <c r="CA171" s="30">
        <f>CA53+CA118</f>
        <v>0</v>
      </c>
      <c r="CB171" s="30">
        <f>CB53+CB118</f>
        <v>0</v>
      </c>
      <c r="CC171" s="30">
        <f>CC53+CC118</f>
        <v>0</v>
      </c>
      <c r="CD171" s="30">
        <f>CD53+CD118</f>
        <v>0</v>
      </c>
      <c r="CE171" s="30">
        <f>CE53+CE118</f>
        <v>0</v>
      </c>
      <c r="CF171" s="30">
        <f>CF53+CF118</f>
        <v>0</v>
      </c>
      <c r="CG171" s="30">
        <f>CG53+CG118</f>
        <v>0</v>
      </c>
      <c r="CH171" s="30">
        <f>CH53+CH118</f>
        <v>0</v>
      </c>
      <c r="CI171" s="30">
        <f>CI53+CI118</f>
        <v>0</v>
      </c>
      <c r="CJ171" s="30">
        <f>CJ53+CJ118</f>
        <v>0</v>
      </c>
      <c r="CK171" s="30">
        <f>CK53+CK118</f>
        <v>0</v>
      </c>
      <c r="CL171" s="30">
        <f>CL53+CL118</f>
        <v>0</v>
      </c>
      <c r="CM171" s="30">
        <f>CM53+CM118</f>
        <v>0</v>
      </c>
      <c r="CN171" s="30">
        <f>CN53+CN118</f>
        <v>0</v>
      </c>
      <c r="CO171" s="30">
        <f>CO53+CO118</f>
        <v>0</v>
      </c>
      <c r="CP171" s="30">
        <f>CP53+CP118</f>
        <v>0</v>
      </c>
      <c r="CQ171" s="30">
        <f>CQ53+CQ118</f>
        <v>0</v>
      </c>
      <c r="CR171" s="30">
        <f>CR53+CR118</f>
        <v>0</v>
      </c>
      <c r="CS171" s="30">
        <f>CS53+CS118</f>
        <v>0</v>
      </c>
      <c r="CT171" s="30">
        <f>CT53+CT118</f>
        <v>0</v>
      </c>
    </row>
    <row r="172" spans="1:98" s="2" customFormat="1" ht="10.199999999999999" x14ac:dyDescent="0.2">
      <c r="A172" s="11">
        <f>ROW()</f>
        <v>172</v>
      </c>
      <c r="E172" s="23" t="str">
        <f>Lists!$N$9</f>
        <v>пустая строка</v>
      </c>
      <c r="P172" s="3"/>
      <c r="R172" s="23"/>
      <c r="S172" s="3"/>
      <c r="V172" s="76"/>
      <c r="W172" s="5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</row>
    <row r="173" spans="1:98" x14ac:dyDescent="0.3">
      <c r="A173" s="11">
        <f>ROW()</f>
        <v>173</v>
      </c>
      <c r="F173" s="68" t="str">
        <f>$F$127</f>
        <v>АКТИВЫ</v>
      </c>
    </row>
    <row r="174" spans="1:98" x14ac:dyDescent="0.3">
      <c r="A174" s="11">
        <f>ROW()</f>
        <v>174</v>
      </c>
      <c r="F174" s="6" t="s">
        <v>80</v>
      </c>
      <c r="Z174" s="7">
        <f ca="1">Z176</f>
        <v>468000</v>
      </c>
      <c r="AA174" s="7">
        <f t="shared" ref="AA174:CL174" ca="1" si="426">AA176</f>
        <v>1256920</v>
      </c>
      <c r="AB174" s="7">
        <f ca="1">AB176</f>
        <v>2729507.6</v>
      </c>
      <c r="AC174" s="7">
        <f t="shared" ca="1" si="426"/>
        <v>4786272.8280000007</v>
      </c>
      <c r="AD174" s="7">
        <f t="shared" ca="1" si="426"/>
        <v>7018261.0128400018</v>
      </c>
      <c r="AE174" s="7">
        <f t="shared" ca="1" si="426"/>
        <v>9317208.8432252016</v>
      </c>
      <c r="AF174" s="7">
        <f t="shared" ca="1" si="426"/>
        <v>11685125.108521959</v>
      </c>
      <c r="AG174" s="7">
        <f t="shared" ca="1" si="426"/>
        <v>14124078.861777617</v>
      </c>
      <c r="AH174" s="7">
        <f t="shared" ca="1" si="426"/>
        <v>16636201.227630947</v>
      </c>
      <c r="AI174" s="7">
        <f t="shared" ca="1" si="426"/>
        <v>19223687.264459874</v>
      </c>
      <c r="AJ174" s="7">
        <f t="shared" ca="1" si="426"/>
        <v>21888797.882393669</v>
      </c>
      <c r="AK174" s="7">
        <f t="shared" ca="1" si="426"/>
        <v>24633861.818865478</v>
      </c>
      <c r="AL174" s="7">
        <f t="shared" ca="1" si="426"/>
        <v>27461277.673431441</v>
      </c>
      <c r="AM174" s="7">
        <f t="shared" ca="1" si="426"/>
        <v>30373516.003634389</v>
      </c>
      <c r="AN174" s="7">
        <f t="shared" ca="1" si="426"/>
        <v>33373121.483743418</v>
      </c>
      <c r="AO174" s="7">
        <f t="shared" ca="1" si="426"/>
        <v>36462715.128255717</v>
      </c>
      <c r="AP174" s="7">
        <f t="shared" ca="1" si="426"/>
        <v>39644996.582103394</v>
      </c>
      <c r="AQ174" s="7">
        <f t="shared" ca="1" si="426"/>
        <v>42922746.4795665</v>
      </c>
      <c r="AR174" s="7">
        <f t="shared" ca="1" si="426"/>
        <v>46298828.873953484</v>
      </c>
      <c r="AS174" s="7">
        <f t="shared" ca="1" si="426"/>
        <v>49776193.740172096</v>
      </c>
      <c r="AT174" s="7">
        <f t="shared" ca="1" si="426"/>
        <v>53357879.552377261</v>
      </c>
      <c r="AU174" s="7">
        <f t="shared" ca="1" si="426"/>
        <v>57047015.938948594</v>
      </c>
      <c r="AV174" s="7">
        <f t="shared" ca="1" si="426"/>
        <v>60846826.417117044</v>
      </c>
      <c r="AW174" s="7">
        <f t="shared" ca="1" si="426"/>
        <v>64760631.209630556</v>
      </c>
      <c r="AX174" s="7">
        <f t="shared" ca="1" si="426"/>
        <v>68791850.145919487</v>
      </c>
      <c r="AY174" s="7">
        <f t="shared" ca="1" si="426"/>
        <v>72944005.650297061</v>
      </c>
      <c r="AZ174" s="7">
        <f t="shared" ca="1" si="426"/>
        <v>77220725.81980598</v>
      </c>
      <c r="BA174" s="7">
        <f t="shared" ca="1" si="426"/>
        <v>81625747.594400153</v>
      </c>
      <c r="BB174" s="7">
        <f t="shared" ca="1" si="426"/>
        <v>86162920.022232175</v>
      </c>
      <c r="BC174" s="7">
        <f t="shared" ca="1" si="426"/>
        <v>90836207.62289913</v>
      </c>
      <c r="BD174" s="7">
        <f t="shared" ca="1" si="426"/>
        <v>95649693.851586089</v>
      </c>
      <c r="BE174" s="7">
        <f t="shared" ca="1" si="426"/>
        <v>100607584.6671337</v>
      </c>
      <c r="BF174" s="7">
        <f t="shared" ca="1" si="426"/>
        <v>105714212.2071477</v>
      </c>
      <c r="BG174" s="7">
        <f t="shared" ca="1" si="426"/>
        <v>110974038.57336213</v>
      </c>
      <c r="BH174" s="7">
        <f t="shared" ca="1" si="426"/>
        <v>116391659.73056301</v>
      </c>
      <c r="BI174" s="7">
        <f t="shared" ca="1" si="426"/>
        <v>121971809.52247989</v>
      </c>
      <c r="BJ174" s="7">
        <f t="shared" ca="1" si="426"/>
        <v>127719363.80815428</v>
      </c>
      <c r="BK174" s="7">
        <f t="shared" ca="1" si="426"/>
        <v>133639344.72239891</v>
      </c>
      <c r="BL174" s="7">
        <f t="shared" ca="1" si="426"/>
        <v>139736925.06407088</v>
      </c>
      <c r="BM174" s="7">
        <f t="shared" ca="1" si="426"/>
        <v>146017432.81599301</v>
      </c>
      <c r="BN174" s="7">
        <f t="shared" ca="1" si="426"/>
        <v>152486355.8004728</v>
      </c>
      <c r="BO174" s="7">
        <f t="shared" ca="1" si="426"/>
        <v>159149346.47448698</v>
      </c>
      <c r="BP174" s="7">
        <f t="shared" ca="1" si="426"/>
        <v>166012226.8687216</v>
      </c>
      <c r="BQ174" s="7">
        <f t="shared" ca="1" si="426"/>
        <v>173080993.67478326</v>
      </c>
      <c r="BR174" s="7">
        <f t="shared" ca="1" si="426"/>
        <v>180361823.48502675</v>
      </c>
      <c r="BS174" s="7">
        <f t="shared" ca="1" si="426"/>
        <v>187861078.18957758</v>
      </c>
      <c r="BT174" s="7">
        <f t="shared" ca="1" si="426"/>
        <v>195585310.53526488</v>
      </c>
      <c r="BU174" s="7">
        <f t="shared" ca="1" si="426"/>
        <v>203541269.85132286</v>
      </c>
      <c r="BV174" s="7">
        <f t="shared" si="426"/>
        <v>0</v>
      </c>
      <c r="BW174" s="7">
        <f t="shared" si="426"/>
        <v>0</v>
      </c>
      <c r="BX174" s="7">
        <f t="shared" si="426"/>
        <v>0</v>
      </c>
      <c r="BY174" s="7">
        <f t="shared" si="426"/>
        <v>0</v>
      </c>
      <c r="BZ174" s="7">
        <f t="shared" si="426"/>
        <v>0</v>
      </c>
      <c r="CA174" s="7">
        <f t="shared" si="426"/>
        <v>0</v>
      </c>
      <c r="CB174" s="7">
        <f t="shared" si="426"/>
        <v>0</v>
      </c>
      <c r="CC174" s="7">
        <f t="shared" si="426"/>
        <v>0</v>
      </c>
      <c r="CD174" s="7">
        <f t="shared" si="426"/>
        <v>0</v>
      </c>
      <c r="CE174" s="7">
        <f t="shared" si="426"/>
        <v>0</v>
      </c>
      <c r="CF174" s="7">
        <f t="shared" si="426"/>
        <v>0</v>
      </c>
      <c r="CG174" s="7">
        <f t="shared" si="426"/>
        <v>0</v>
      </c>
      <c r="CH174" s="7">
        <f t="shared" si="426"/>
        <v>0</v>
      </c>
      <c r="CI174" s="7">
        <f t="shared" si="426"/>
        <v>0</v>
      </c>
      <c r="CJ174" s="7">
        <f t="shared" si="426"/>
        <v>0</v>
      </c>
      <c r="CK174" s="7">
        <f t="shared" si="426"/>
        <v>0</v>
      </c>
      <c r="CL174" s="7">
        <f t="shared" si="426"/>
        <v>0</v>
      </c>
      <c r="CM174" s="7">
        <f t="shared" ref="CM174:CT174" si="427">CM176</f>
        <v>0</v>
      </c>
      <c r="CN174" s="7">
        <f t="shared" si="427"/>
        <v>0</v>
      </c>
      <c r="CO174" s="7">
        <f t="shared" si="427"/>
        <v>0</v>
      </c>
      <c r="CP174" s="7">
        <f t="shared" si="427"/>
        <v>0</v>
      </c>
      <c r="CQ174" s="7">
        <f t="shared" si="427"/>
        <v>0</v>
      </c>
      <c r="CR174" s="7">
        <f t="shared" si="427"/>
        <v>0</v>
      </c>
      <c r="CS174" s="7">
        <f t="shared" si="427"/>
        <v>0</v>
      </c>
      <c r="CT174" s="7">
        <f t="shared" si="427"/>
        <v>0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  <c r="F176" s="68" t="str">
        <f t="shared" ref="F176:F185" si="428">$F$127</f>
        <v>АКТИВЫ</v>
      </c>
      <c r="G176" s="6" t="str">
        <f>$G$58</f>
        <v>Кредиторская задолженность по СиМ</v>
      </c>
      <c r="Z176" s="7">
        <f ca="1">SUM(Z177:Z186)</f>
        <v>468000</v>
      </c>
      <c r="AA176" s="7">
        <f t="shared" ref="AA176:CL176" ca="1" si="429">SUM(AA177:AA186)</f>
        <v>1256920</v>
      </c>
      <c r="AB176" s="7">
        <f t="shared" ca="1" si="429"/>
        <v>2729507.6</v>
      </c>
      <c r="AC176" s="7">
        <f t="shared" ca="1" si="429"/>
        <v>4786272.8280000007</v>
      </c>
      <c r="AD176" s="7">
        <f t="shared" ca="1" si="429"/>
        <v>7018261.0128400018</v>
      </c>
      <c r="AE176" s="7">
        <f t="shared" ca="1" si="429"/>
        <v>9317208.8432252016</v>
      </c>
      <c r="AF176" s="7">
        <f t="shared" ca="1" si="429"/>
        <v>11685125.108521959</v>
      </c>
      <c r="AG176" s="7">
        <f t="shared" ca="1" si="429"/>
        <v>14124078.861777617</v>
      </c>
      <c r="AH176" s="7">
        <f t="shared" ca="1" si="429"/>
        <v>16636201.227630947</v>
      </c>
      <c r="AI176" s="7">
        <f t="shared" ca="1" si="429"/>
        <v>19223687.264459874</v>
      </c>
      <c r="AJ176" s="7">
        <f t="shared" ca="1" si="429"/>
        <v>21888797.882393669</v>
      </c>
      <c r="AK176" s="7">
        <f t="shared" ca="1" si="429"/>
        <v>24633861.818865478</v>
      </c>
      <c r="AL176" s="7">
        <f t="shared" ca="1" si="429"/>
        <v>27461277.673431441</v>
      </c>
      <c r="AM176" s="7">
        <f t="shared" ca="1" si="429"/>
        <v>30373516.003634389</v>
      </c>
      <c r="AN176" s="7">
        <f t="shared" ca="1" si="429"/>
        <v>33373121.483743418</v>
      </c>
      <c r="AO176" s="7">
        <f t="shared" ca="1" si="429"/>
        <v>36462715.128255717</v>
      </c>
      <c r="AP176" s="7">
        <f t="shared" ca="1" si="429"/>
        <v>39644996.582103394</v>
      </c>
      <c r="AQ176" s="7">
        <f t="shared" ca="1" si="429"/>
        <v>42922746.4795665</v>
      </c>
      <c r="AR176" s="7">
        <f t="shared" ca="1" si="429"/>
        <v>46298828.873953484</v>
      </c>
      <c r="AS176" s="7">
        <f t="shared" ca="1" si="429"/>
        <v>49776193.740172096</v>
      </c>
      <c r="AT176" s="7">
        <f t="shared" ca="1" si="429"/>
        <v>53357879.552377261</v>
      </c>
      <c r="AU176" s="7">
        <f t="shared" ca="1" si="429"/>
        <v>57047015.938948594</v>
      </c>
      <c r="AV176" s="7">
        <f t="shared" ca="1" si="429"/>
        <v>60846826.417117044</v>
      </c>
      <c r="AW176" s="7">
        <f t="shared" ca="1" si="429"/>
        <v>64760631.209630556</v>
      </c>
      <c r="AX176" s="7">
        <f t="shared" ca="1" si="429"/>
        <v>68791850.145919487</v>
      </c>
      <c r="AY176" s="7">
        <f t="shared" ca="1" si="429"/>
        <v>72944005.650297061</v>
      </c>
      <c r="AZ176" s="7">
        <f t="shared" ca="1" si="429"/>
        <v>77220725.81980598</v>
      </c>
      <c r="BA176" s="7">
        <f t="shared" ca="1" si="429"/>
        <v>81625747.594400153</v>
      </c>
      <c r="BB176" s="7">
        <f t="shared" ca="1" si="429"/>
        <v>86162920.022232175</v>
      </c>
      <c r="BC176" s="7">
        <f t="shared" ca="1" si="429"/>
        <v>90836207.62289913</v>
      </c>
      <c r="BD176" s="7">
        <f t="shared" ca="1" si="429"/>
        <v>95649693.851586089</v>
      </c>
      <c r="BE176" s="7">
        <f t="shared" ca="1" si="429"/>
        <v>100607584.6671337</v>
      </c>
      <c r="BF176" s="7">
        <f t="shared" ca="1" si="429"/>
        <v>105714212.2071477</v>
      </c>
      <c r="BG176" s="7">
        <f t="shared" ca="1" si="429"/>
        <v>110974038.57336213</v>
      </c>
      <c r="BH176" s="7">
        <f t="shared" ca="1" si="429"/>
        <v>116391659.73056301</v>
      </c>
      <c r="BI176" s="7">
        <f t="shared" ca="1" si="429"/>
        <v>121971809.52247989</v>
      </c>
      <c r="BJ176" s="7">
        <f t="shared" ca="1" si="429"/>
        <v>127719363.80815428</v>
      </c>
      <c r="BK176" s="7">
        <f t="shared" ca="1" si="429"/>
        <v>133639344.72239891</v>
      </c>
      <c r="BL176" s="7">
        <f t="shared" ca="1" si="429"/>
        <v>139736925.06407088</v>
      </c>
      <c r="BM176" s="7">
        <f t="shared" ca="1" si="429"/>
        <v>146017432.81599301</v>
      </c>
      <c r="BN176" s="7">
        <f t="shared" ca="1" si="429"/>
        <v>152486355.8004728</v>
      </c>
      <c r="BO176" s="7">
        <f t="shared" ca="1" si="429"/>
        <v>159149346.47448698</v>
      </c>
      <c r="BP176" s="7">
        <f t="shared" ca="1" si="429"/>
        <v>166012226.8687216</v>
      </c>
      <c r="BQ176" s="7">
        <f t="shared" ca="1" si="429"/>
        <v>173080993.67478326</v>
      </c>
      <c r="BR176" s="7">
        <f t="shared" ca="1" si="429"/>
        <v>180361823.48502675</v>
      </c>
      <c r="BS176" s="7">
        <f t="shared" ca="1" si="429"/>
        <v>187861078.18957758</v>
      </c>
      <c r="BT176" s="7">
        <f t="shared" ca="1" si="429"/>
        <v>195585310.53526488</v>
      </c>
      <c r="BU176" s="7">
        <f t="shared" ca="1" si="429"/>
        <v>203541269.85132286</v>
      </c>
      <c r="BV176" s="7">
        <f t="shared" si="429"/>
        <v>0</v>
      </c>
      <c r="BW176" s="7">
        <f t="shared" si="429"/>
        <v>0</v>
      </c>
      <c r="BX176" s="7">
        <f t="shared" si="429"/>
        <v>0</v>
      </c>
      <c r="BY176" s="7">
        <f t="shared" si="429"/>
        <v>0</v>
      </c>
      <c r="BZ176" s="7">
        <f t="shared" si="429"/>
        <v>0</v>
      </c>
      <c r="CA176" s="7">
        <f t="shared" si="429"/>
        <v>0</v>
      </c>
      <c r="CB176" s="7">
        <f t="shared" si="429"/>
        <v>0</v>
      </c>
      <c r="CC176" s="7">
        <f t="shared" si="429"/>
        <v>0</v>
      </c>
      <c r="CD176" s="7">
        <f t="shared" si="429"/>
        <v>0</v>
      </c>
      <c r="CE176" s="7">
        <f t="shared" si="429"/>
        <v>0</v>
      </c>
      <c r="CF176" s="7">
        <f t="shared" si="429"/>
        <v>0</v>
      </c>
      <c r="CG176" s="7">
        <f t="shared" si="429"/>
        <v>0</v>
      </c>
      <c r="CH176" s="7">
        <f t="shared" si="429"/>
        <v>0</v>
      </c>
      <c r="CI176" s="7">
        <f t="shared" si="429"/>
        <v>0</v>
      </c>
      <c r="CJ176" s="7">
        <f t="shared" si="429"/>
        <v>0</v>
      </c>
      <c r="CK176" s="7">
        <f t="shared" si="429"/>
        <v>0</v>
      </c>
      <c r="CL176" s="7">
        <f t="shared" si="429"/>
        <v>0</v>
      </c>
      <c r="CM176" s="7">
        <f t="shared" ref="CM176:CT176" si="430">SUM(CM177:CM186)</f>
        <v>0</v>
      </c>
      <c r="CN176" s="7">
        <f t="shared" si="430"/>
        <v>0</v>
      </c>
      <c r="CO176" s="7">
        <f t="shared" si="430"/>
        <v>0</v>
      </c>
      <c r="CP176" s="7">
        <f t="shared" si="430"/>
        <v>0</v>
      </c>
      <c r="CQ176" s="7">
        <f t="shared" si="430"/>
        <v>0</v>
      </c>
      <c r="CR176" s="7">
        <f t="shared" si="430"/>
        <v>0</v>
      </c>
      <c r="CS176" s="7">
        <f t="shared" si="430"/>
        <v>0</v>
      </c>
      <c r="CT176" s="7">
        <f t="shared" si="430"/>
        <v>0</v>
      </c>
    </row>
    <row r="177" spans="1:99" s="27" customFormat="1" ht="12" x14ac:dyDescent="0.25">
      <c r="A177" s="26">
        <f>ROW()</f>
        <v>177</v>
      </c>
      <c r="E177" s="24"/>
      <c r="F177" s="68" t="str">
        <f t="shared" si="428"/>
        <v>АКТИВЫ</v>
      </c>
      <c r="G177" s="68" t="str">
        <f>$G$129</f>
        <v>Запасы СиМ</v>
      </c>
      <c r="H177" s="27" t="str">
        <f>BP!$F$21</f>
        <v>Основа</v>
      </c>
      <c r="P177" s="30"/>
      <c r="R177" s="24"/>
      <c r="S177" s="30"/>
      <c r="V177" s="87"/>
      <c r="W177" s="29"/>
      <c r="Z177" s="30">
        <f t="shared" ref="Z177:BE177" ca="1" si="431">Z59+Z76</f>
        <v>420000</v>
      </c>
      <c r="AA177" s="30">
        <f t="shared" ref="AA177:CL177" ca="1" si="432">AA59+AA76</f>
        <v>852600</v>
      </c>
      <c r="AB177" s="30">
        <f t="shared" ca="1" si="432"/>
        <v>1298178</v>
      </c>
      <c r="AC177" s="30">
        <f t="shared" ca="1" si="432"/>
        <v>1757123.34</v>
      </c>
      <c r="AD177" s="30">
        <f t="shared" ca="1" si="432"/>
        <v>2229837.0402000002</v>
      </c>
      <c r="AE177" s="30">
        <f t="shared" ca="1" si="432"/>
        <v>2716732.1514060004</v>
      </c>
      <c r="AF177" s="30">
        <f t="shared" ca="1" si="432"/>
        <v>3218234.1159481807</v>
      </c>
      <c r="AG177" s="30">
        <f t="shared" ca="1" si="432"/>
        <v>3734781.1394266263</v>
      </c>
      <c r="AH177" s="30">
        <f t="shared" ca="1" si="432"/>
        <v>4266824.5736094248</v>
      </c>
      <c r="AI177" s="30">
        <f t="shared" ca="1" si="432"/>
        <v>4814829.3108177073</v>
      </c>
      <c r="AJ177" s="30">
        <f t="shared" ca="1" si="432"/>
        <v>5379274.1901422385</v>
      </c>
      <c r="AK177" s="30">
        <f t="shared" ca="1" si="432"/>
        <v>5960652.4158465061</v>
      </c>
      <c r="AL177" s="30">
        <f t="shared" ca="1" si="432"/>
        <v>6559471.9883219013</v>
      </c>
      <c r="AM177" s="30">
        <f t="shared" ca="1" si="432"/>
        <v>7176256.1479715584</v>
      </c>
      <c r="AN177" s="30">
        <f t="shared" ca="1" si="432"/>
        <v>7811543.8324107053</v>
      </c>
      <c r="AO177" s="30">
        <f t="shared" ca="1" si="432"/>
        <v>8465890.1473830268</v>
      </c>
      <c r="AP177" s="30">
        <f t="shared" ca="1" si="432"/>
        <v>9139866.8518045172</v>
      </c>
      <c r="AQ177" s="30">
        <f t="shared" ca="1" si="432"/>
        <v>9834062.8573586531</v>
      </c>
      <c r="AR177" s="30">
        <f t="shared" ca="1" si="432"/>
        <v>10549084.743079413</v>
      </c>
      <c r="AS177" s="30">
        <f t="shared" ca="1" si="432"/>
        <v>11285557.285371795</v>
      </c>
      <c r="AT177" s="30">
        <f t="shared" ca="1" si="432"/>
        <v>12044124.003932949</v>
      </c>
      <c r="AU177" s="30">
        <f t="shared" ca="1" si="432"/>
        <v>12825447.724050937</v>
      </c>
      <c r="AV177" s="30">
        <f t="shared" ca="1" si="432"/>
        <v>13630211.155772466</v>
      </c>
      <c r="AW177" s="30">
        <f t="shared" ca="1" si="432"/>
        <v>14459117.49044564</v>
      </c>
      <c r="AX177" s="30">
        <f t="shared" ca="1" si="432"/>
        <v>15312891.015159009</v>
      </c>
      <c r="AY177" s="30">
        <f t="shared" ca="1" si="432"/>
        <v>16192277.74561378</v>
      </c>
      <c r="AZ177" s="30">
        <f t="shared" ca="1" si="432"/>
        <v>17098046.077982195</v>
      </c>
      <c r="BA177" s="30">
        <f t="shared" ca="1" si="432"/>
        <v>18030987.460321661</v>
      </c>
      <c r="BB177" s="30">
        <f t="shared" ca="1" si="432"/>
        <v>18991917.084131312</v>
      </c>
      <c r="BC177" s="30">
        <f t="shared" ca="1" si="432"/>
        <v>19981674.59665525</v>
      </c>
      <c r="BD177" s="30">
        <f t="shared" ca="1" si="432"/>
        <v>21001124.834554907</v>
      </c>
      <c r="BE177" s="30">
        <f t="shared" ca="1" si="432"/>
        <v>22051158.579591554</v>
      </c>
      <c r="BF177" s="30">
        <f t="shared" ca="1" si="432"/>
        <v>23132693.3369793</v>
      </c>
      <c r="BG177" s="30">
        <f t="shared" ca="1" si="432"/>
        <v>24246674.137088679</v>
      </c>
      <c r="BH177" s="30">
        <f t="shared" ca="1" si="432"/>
        <v>25394074.361201338</v>
      </c>
      <c r="BI177" s="30">
        <f t="shared" ca="1" si="432"/>
        <v>26575896.59203738</v>
      </c>
      <c r="BJ177" s="30">
        <f t="shared" ca="1" si="432"/>
        <v>27793173.489798501</v>
      </c>
      <c r="BK177" s="30">
        <f t="shared" ca="1" si="432"/>
        <v>29046968.694492456</v>
      </c>
      <c r="BL177" s="30">
        <f t="shared" ca="1" si="432"/>
        <v>30338377.755327232</v>
      </c>
      <c r="BM177" s="30">
        <f t="shared" ca="1" si="432"/>
        <v>31668529.08798705</v>
      </c>
      <c r="BN177" s="30">
        <f t="shared" ca="1" si="432"/>
        <v>33038584.960626662</v>
      </c>
      <c r="BO177" s="30">
        <f t="shared" ca="1" si="432"/>
        <v>34449742.509445466</v>
      </c>
      <c r="BP177" s="30">
        <f t="shared" ca="1" si="432"/>
        <v>35903234.784728833</v>
      </c>
      <c r="BQ177" s="30">
        <f t="shared" ca="1" si="432"/>
        <v>37400331.828270696</v>
      </c>
      <c r="BR177" s="30">
        <f t="shared" ca="1" si="432"/>
        <v>38942341.783118822</v>
      </c>
      <c r="BS177" s="30">
        <f t="shared" ca="1" si="432"/>
        <v>40530612.036612391</v>
      </c>
      <c r="BT177" s="30">
        <f t="shared" ca="1" si="432"/>
        <v>42166530.397710763</v>
      </c>
      <c r="BU177" s="30">
        <f t="shared" ca="1" si="432"/>
        <v>43851526.309642084</v>
      </c>
      <c r="BV177" s="30">
        <f t="shared" si="432"/>
        <v>0</v>
      </c>
      <c r="BW177" s="30">
        <f t="shared" si="432"/>
        <v>0</v>
      </c>
      <c r="BX177" s="30">
        <f t="shared" si="432"/>
        <v>0</v>
      </c>
      <c r="BY177" s="30">
        <f t="shared" si="432"/>
        <v>0</v>
      </c>
      <c r="BZ177" s="30">
        <f t="shared" si="432"/>
        <v>0</v>
      </c>
      <c r="CA177" s="30">
        <f t="shared" si="432"/>
        <v>0</v>
      </c>
      <c r="CB177" s="30">
        <f t="shared" si="432"/>
        <v>0</v>
      </c>
      <c r="CC177" s="30">
        <f t="shared" si="432"/>
        <v>0</v>
      </c>
      <c r="CD177" s="30">
        <f t="shared" si="432"/>
        <v>0</v>
      </c>
      <c r="CE177" s="30">
        <f t="shared" si="432"/>
        <v>0</v>
      </c>
      <c r="CF177" s="30">
        <f t="shared" si="432"/>
        <v>0</v>
      </c>
      <c r="CG177" s="30">
        <f t="shared" si="432"/>
        <v>0</v>
      </c>
      <c r="CH177" s="30">
        <f t="shared" si="432"/>
        <v>0</v>
      </c>
      <c r="CI177" s="30">
        <f t="shared" si="432"/>
        <v>0</v>
      </c>
      <c r="CJ177" s="30">
        <f t="shared" si="432"/>
        <v>0</v>
      </c>
      <c r="CK177" s="30">
        <f t="shared" si="432"/>
        <v>0</v>
      </c>
      <c r="CL177" s="30">
        <f t="shared" si="432"/>
        <v>0</v>
      </c>
      <c r="CM177" s="30">
        <f t="shared" ref="CM177:CT177" si="433">CM59+CM76</f>
        <v>0</v>
      </c>
      <c r="CN177" s="30">
        <f t="shared" si="433"/>
        <v>0</v>
      </c>
      <c r="CO177" s="30">
        <f t="shared" si="433"/>
        <v>0</v>
      </c>
      <c r="CP177" s="30">
        <f t="shared" si="433"/>
        <v>0</v>
      </c>
      <c r="CQ177" s="30">
        <f t="shared" si="433"/>
        <v>0</v>
      </c>
      <c r="CR177" s="30">
        <f t="shared" si="433"/>
        <v>0</v>
      </c>
      <c r="CS177" s="30">
        <f t="shared" si="433"/>
        <v>0</v>
      </c>
      <c r="CT177" s="30">
        <f t="shared" si="433"/>
        <v>0</v>
      </c>
    </row>
    <row r="178" spans="1:99" s="27" customFormat="1" ht="12" x14ac:dyDescent="0.25">
      <c r="A178" s="26">
        <f>ROW()</f>
        <v>178</v>
      </c>
      <c r="E178" s="24"/>
      <c r="F178" s="68" t="str">
        <f t="shared" si="428"/>
        <v>АКТИВЫ</v>
      </c>
      <c r="G178" s="68" t="str">
        <f t="shared" ref="G178:G185" si="434">$G$129</f>
        <v>Запасы СиМ</v>
      </c>
      <c r="H178" s="27" t="str">
        <f>BP!$F$22</f>
        <v>Сырье</v>
      </c>
      <c r="P178" s="30"/>
      <c r="R178" s="24"/>
      <c r="S178" s="30"/>
      <c r="V178" s="87"/>
      <c r="W178" s="29"/>
      <c r="Z178" s="30">
        <f t="shared" ref="Z178:BE178" ca="1" si="435">Z60+Z77</f>
        <v>48000</v>
      </c>
      <c r="AA178" s="30">
        <f t="shared" ref="AA178:CL178" ca="1" si="436">AA60+AA77</f>
        <v>97440</v>
      </c>
      <c r="AB178" s="30">
        <f t="shared" ca="1" si="436"/>
        <v>148363.20000000001</v>
      </c>
      <c r="AC178" s="30">
        <f t="shared" ca="1" si="436"/>
        <v>200814.09600000002</v>
      </c>
      <c r="AD178" s="30">
        <f t="shared" ca="1" si="436"/>
        <v>254838.51888000002</v>
      </c>
      <c r="AE178" s="30">
        <f t="shared" ca="1" si="436"/>
        <v>310483.67444640002</v>
      </c>
      <c r="AF178" s="30">
        <f t="shared" ca="1" si="436"/>
        <v>367798.18467979203</v>
      </c>
      <c r="AG178" s="30">
        <f t="shared" ca="1" si="436"/>
        <v>426832.13022018579</v>
      </c>
      <c r="AH178" s="30">
        <f t="shared" ca="1" si="436"/>
        <v>487637.09412679134</v>
      </c>
      <c r="AI178" s="30">
        <f t="shared" ca="1" si="436"/>
        <v>550266.20695059514</v>
      </c>
      <c r="AJ178" s="30">
        <f t="shared" ca="1" si="436"/>
        <v>614774.19315911294</v>
      </c>
      <c r="AK178" s="30">
        <f t="shared" ca="1" si="436"/>
        <v>681217.41895388637</v>
      </c>
      <c r="AL178" s="30">
        <f t="shared" ca="1" si="436"/>
        <v>749653.94152250292</v>
      </c>
      <c r="AM178" s="30">
        <f t="shared" ca="1" si="436"/>
        <v>820143.55976817803</v>
      </c>
      <c r="AN178" s="30">
        <f t="shared" ca="1" si="436"/>
        <v>892747.8665612234</v>
      </c>
      <c r="AO178" s="30">
        <f t="shared" ca="1" si="436"/>
        <v>967530.30255806015</v>
      </c>
      <c r="AP178" s="30">
        <f t="shared" ca="1" si="436"/>
        <v>1044556.2116348019</v>
      </c>
      <c r="AQ178" s="30">
        <f t="shared" ca="1" si="436"/>
        <v>1123892.897983846</v>
      </c>
      <c r="AR178" s="30">
        <f t="shared" ca="1" si="436"/>
        <v>1205609.6849233615</v>
      </c>
      <c r="AS178" s="30">
        <f t="shared" ca="1" si="436"/>
        <v>1289777.9754710624</v>
      </c>
      <c r="AT178" s="30">
        <f t="shared" ca="1" si="436"/>
        <v>1376471.3147351942</v>
      </c>
      <c r="AU178" s="30">
        <f t="shared" ca="1" si="436"/>
        <v>1465765.4541772502</v>
      </c>
      <c r="AV178" s="30">
        <f t="shared" ca="1" si="436"/>
        <v>1557738.4178025676</v>
      </c>
      <c r="AW178" s="30">
        <f t="shared" ca="1" si="436"/>
        <v>1652470.5703366448</v>
      </c>
      <c r="AX178" s="30">
        <f t="shared" ca="1" si="436"/>
        <v>1750044.6874467442</v>
      </c>
      <c r="AY178" s="30">
        <f t="shared" ca="1" si="436"/>
        <v>1850546.0280701467</v>
      </c>
      <c r="AZ178" s="30">
        <f t="shared" ca="1" si="436"/>
        <v>1954062.4089122512</v>
      </c>
      <c r="BA178" s="30">
        <f t="shared" ca="1" si="436"/>
        <v>2060684.2811796188</v>
      </c>
      <c r="BB178" s="30">
        <f t="shared" ca="1" si="436"/>
        <v>2170504.8096150076</v>
      </c>
      <c r="BC178" s="30">
        <f t="shared" ca="1" si="436"/>
        <v>2283619.9539034581</v>
      </c>
      <c r="BD178" s="30">
        <f t="shared" ca="1" si="436"/>
        <v>2400128.552520562</v>
      </c>
      <c r="BE178" s="30">
        <f t="shared" ca="1" si="436"/>
        <v>2520132.4090961791</v>
      </c>
      <c r="BF178" s="30">
        <f t="shared" ca="1" si="436"/>
        <v>2643736.3813690646</v>
      </c>
      <c r="BG178" s="30">
        <f t="shared" ca="1" si="436"/>
        <v>2771048.4728101366</v>
      </c>
      <c r="BH178" s="30">
        <f t="shared" ca="1" si="436"/>
        <v>2902179.9269944406</v>
      </c>
      <c r="BI178" s="30">
        <f t="shared" ca="1" si="436"/>
        <v>3037245.3248042739</v>
      </c>
      <c r="BJ178" s="30">
        <f t="shared" ca="1" si="436"/>
        <v>3176362.6845484022</v>
      </c>
      <c r="BK178" s="30">
        <f t="shared" ca="1" si="436"/>
        <v>3319653.5650848541</v>
      </c>
      <c r="BL178" s="30">
        <f t="shared" ca="1" si="436"/>
        <v>3467243.1720373998</v>
      </c>
      <c r="BM178" s="30">
        <f t="shared" ca="1" si="436"/>
        <v>3619260.4671985218</v>
      </c>
      <c r="BN178" s="30">
        <f t="shared" ca="1" si="436"/>
        <v>3775838.2812144775</v>
      </c>
      <c r="BO178" s="30">
        <f t="shared" ca="1" si="436"/>
        <v>3937113.4296509121</v>
      </c>
      <c r="BP178" s="30">
        <f t="shared" ca="1" si="436"/>
        <v>4103226.8325404394</v>
      </c>
      <c r="BQ178" s="30">
        <f t="shared" ca="1" si="436"/>
        <v>4274323.6375166532</v>
      </c>
      <c r="BR178" s="30">
        <f t="shared" ca="1" si="436"/>
        <v>4450553.3466421524</v>
      </c>
      <c r="BS178" s="30">
        <f t="shared" ca="1" si="436"/>
        <v>4632069.9470414175</v>
      </c>
      <c r="BT178" s="30">
        <f t="shared" ca="1" si="436"/>
        <v>4819032.0454526599</v>
      </c>
      <c r="BU178" s="30">
        <f t="shared" ca="1" si="436"/>
        <v>5011603.00681624</v>
      </c>
      <c r="BV178" s="30">
        <f t="shared" si="436"/>
        <v>0</v>
      </c>
      <c r="BW178" s="30">
        <f t="shared" si="436"/>
        <v>0</v>
      </c>
      <c r="BX178" s="30">
        <f t="shared" si="436"/>
        <v>0</v>
      </c>
      <c r="BY178" s="30">
        <f t="shared" si="436"/>
        <v>0</v>
      </c>
      <c r="BZ178" s="30">
        <f t="shared" si="436"/>
        <v>0</v>
      </c>
      <c r="CA178" s="30">
        <f t="shared" si="436"/>
        <v>0</v>
      </c>
      <c r="CB178" s="30">
        <f t="shared" si="436"/>
        <v>0</v>
      </c>
      <c r="CC178" s="30">
        <f t="shared" si="436"/>
        <v>0</v>
      </c>
      <c r="CD178" s="30">
        <f t="shared" si="436"/>
        <v>0</v>
      </c>
      <c r="CE178" s="30">
        <f t="shared" si="436"/>
        <v>0</v>
      </c>
      <c r="CF178" s="30">
        <f t="shared" si="436"/>
        <v>0</v>
      </c>
      <c r="CG178" s="30">
        <f t="shared" si="436"/>
        <v>0</v>
      </c>
      <c r="CH178" s="30">
        <f t="shared" si="436"/>
        <v>0</v>
      </c>
      <c r="CI178" s="30">
        <f t="shared" si="436"/>
        <v>0</v>
      </c>
      <c r="CJ178" s="30">
        <f t="shared" si="436"/>
        <v>0</v>
      </c>
      <c r="CK178" s="30">
        <f t="shared" si="436"/>
        <v>0</v>
      </c>
      <c r="CL178" s="30">
        <f t="shared" si="436"/>
        <v>0</v>
      </c>
      <c r="CM178" s="30">
        <f t="shared" ref="CM178:CT178" si="437">CM60+CM77</f>
        <v>0</v>
      </c>
      <c r="CN178" s="30">
        <f t="shared" si="437"/>
        <v>0</v>
      </c>
      <c r="CO178" s="30">
        <f t="shared" si="437"/>
        <v>0</v>
      </c>
      <c r="CP178" s="30">
        <f t="shared" si="437"/>
        <v>0</v>
      </c>
      <c r="CQ178" s="30">
        <f t="shared" si="437"/>
        <v>0</v>
      </c>
      <c r="CR178" s="30">
        <f t="shared" si="437"/>
        <v>0</v>
      </c>
      <c r="CS178" s="30">
        <f t="shared" si="437"/>
        <v>0</v>
      </c>
      <c r="CT178" s="30">
        <f t="shared" si="437"/>
        <v>0</v>
      </c>
    </row>
    <row r="179" spans="1:99" s="27" customFormat="1" ht="12" x14ac:dyDescent="0.25">
      <c r="A179" s="26">
        <f>ROW()</f>
        <v>179</v>
      </c>
      <c r="E179" s="24"/>
      <c r="F179" s="68" t="str">
        <f t="shared" si="428"/>
        <v>АКТИВЫ</v>
      </c>
      <c r="G179" s="68" t="str">
        <f t="shared" si="434"/>
        <v>Запасы СиМ</v>
      </c>
      <c r="H179" s="27" t="str">
        <f>BP!$F$23</f>
        <v>Материал</v>
      </c>
      <c r="P179" s="30"/>
      <c r="R179" s="24"/>
      <c r="S179" s="30"/>
      <c r="V179" s="87"/>
      <c r="W179" s="29"/>
      <c r="Z179" s="30">
        <f ca="1">Z61+Z78</f>
        <v>0</v>
      </c>
      <c r="AA179" s="30">
        <f t="shared" ref="AA179:CL179" ca="1" si="438">AA61+AA78</f>
        <v>56000</v>
      </c>
      <c r="AB179" s="30">
        <f t="shared" ca="1" si="438"/>
        <v>113680</v>
      </c>
      <c r="AC179" s="30">
        <f t="shared" ca="1" si="438"/>
        <v>173090.40000000002</v>
      </c>
      <c r="AD179" s="30">
        <f t="shared" ca="1" si="438"/>
        <v>234283.11200000002</v>
      </c>
      <c r="AE179" s="30">
        <f t="shared" ca="1" si="438"/>
        <v>297311.60536000005</v>
      </c>
      <c r="AF179" s="30">
        <f t="shared" ca="1" si="438"/>
        <v>362230.95352080005</v>
      </c>
      <c r="AG179" s="30">
        <f t="shared" ca="1" si="438"/>
        <v>429097.88212642405</v>
      </c>
      <c r="AH179" s="30">
        <f t="shared" ca="1" si="438"/>
        <v>497970.8185902168</v>
      </c>
      <c r="AI179" s="30">
        <f t="shared" ca="1" si="438"/>
        <v>568909.94314792333</v>
      </c>
      <c r="AJ179" s="30">
        <f t="shared" ca="1" si="438"/>
        <v>641977.24144236103</v>
      </c>
      <c r="AK179" s="30">
        <f t="shared" ca="1" si="438"/>
        <v>717236.55868563184</v>
      </c>
      <c r="AL179" s="30">
        <f t="shared" ca="1" si="438"/>
        <v>794753.65544620086</v>
      </c>
      <c r="AM179" s="30">
        <f t="shared" ca="1" si="438"/>
        <v>874596.26510958688</v>
      </c>
      <c r="AN179" s="30">
        <f t="shared" ca="1" si="438"/>
        <v>956834.15306287445</v>
      </c>
      <c r="AO179" s="30">
        <f t="shared" ca="1" si="438"/>
        <v>1041539.1776547607</v>
      </c>
      <c r="AP179" s="30">
        <f t="shared" ca="1" si="438"/>
        <v>1128785.3529844035</v>
      </c>
      <c r="AQ179" s="30">
        <f t="shared" ca="1" si="438"/>
        <v>1218648.9135739356</v>
      </c>
      <c r="AR179" s="30">
        <f t="shared" ca="1" si="438"/>
        <v>1311208.3809811538</v>
      </c>
      <c r="AS179" s="30">
        <f t="shared" ca="1" si="438"/>
        <v>1406544.6324105884</v>
      </c>
      <c r="AT179" s="30">
        <f t="shared" ca="1" si="438"/>
        <v>1504740.9713829062</v>
      </c>
      <c r="AU179" s="30">
        <f t="shared" ca="1" si="438"/>
        <v>1605883.2005243935</v>
      </c>
      <c r="AV179" s="30">
        <f t="shared" ca="1" si="438"/>
        <v>1710059.6965401254</v>
      </c>
      <c r="AW179" s="30">
        <f t="shared" ca="1" si="438"/>
        <v>1817361.4874363292</v>
      </c>
      <c r="AX179" s="30">
        <f t="shared" ca="1" si="438"/>
        <v>1927882.3320594192</v>
      </c>
      <c r="AY179" s="30">
        <f t="shared" ca="1" si="438"/>
        <v>2041718.8020212019</v>
      </c>
      <c r="AZ179" s="30">
        <f t="shared" ca="1" si="438"/>
        <v>2158970.366081838</v>
      </c>
      <c r="BA179" s="30">
        <f t="shared" ca="1" si="438"/>
        <v>2279739.4770642933</v>
      </c>
      <c r="BB179" s="30">
        <f t="shared" ca="1" si="438"/>
        <v>2404131.661376222</v>
      </c>
      <c r="BC179" s="30">
        <f t="shared" ca="1" si="438"/>
        <v>2532255.6112175086</v>
      </c>
      <c r="BD179" s="30">
        <f t="shared" ca="1" si="438"/>
        <v>2664223.2795540337</v>
      </c>
      <c r="BE179" s="30">
        <f t="shared" ca="1" si="438"/>
        <v>2800149.9779406548</v>
      </c>
      <c r="BF179" s="30">
        <f t="shared" ca="1" si="438"/>
        <v>2940154.4772788747</v>
      </c>
      <c r="BG179" s="30">
        <f t="shared" ca="1" si="438"/>
        <v>3084359.1115972409</v>
      </c>
      <c r="BH179" s="30">
        <f t="shared" ca="1" si="438"/>
        <v>3232889.8849451584</v>
      </c>
      <c r="BI179" s="30">
        <f t="shared" ca="1" si="438"/>
        <v>3385876.5814935132</v>
      </c>
      <c r="BJ179" s="30">
        <f t="shared" ca="1" si="438"/>
        <v>3543452.8789383187</v>
      </c>
      <c r="BK179" s="30">
        <f t="shared" ca="1" si="438"/>
        <v>3705756.4653064683</v>
      </c>
      <c r="BL179" s="30">
        <f t="shared" ca="1" si="438"/>
        <v>3872929.1592656625</v>
      </c>
      <c r="BM179" s="30">
        <f t="shared" ca="1" si="438"/>
        <v>4045117.0340436324</v>
      </c>
      <c r="BN179" s="30">
        <f t="shared" ca="1" si="438"/>
        <v>4222470.545064941</v>
      </c>
      <c r="BO179" s="30">
        <f t="shared" ca="1" si="438"/>
        <v>4405144.6614168892</v>
      </c>
      <c r="BP179" s="30">
        <f t="shared" ca="1" si="438"/>
        <v>4593299.0012593959</v>
      </c>
      <c r="BQ179" s="30">
        <f t="shared" ca="1" si="438"/>
        <v>4787097.9712971775</v>
      </c>
      <c r="BR179" s="30">
        <f t="shared" ca="1" si="438"/>
        <v>4986710.9104360929</v>
      </c>
      <c r="BS179" s="30">
        <f t="shared" ca="1" si="438"/>
        <v>5192312.2377491761</v>
      </c>
      <c r="BT179" s="30">
        <f t="shared" ca="1" si="438"/>
        <v>5404081.6048816517</v>
      </c>
      <c r="BU179" s="30">
        <f t="shared" ca="1" si="438"/>
        <v>5622204.0530281011</v>
      </c>
      <c r="BV179" s="30">
        <f t="shared" si="438"/>
        <v>0</v>
      </c>
      <c r="BW179" s="30">
        <f t="shared" si="438"/>
        <v>0</v>
      </c>
      <c r="BX179" s="30">
        <f t="shared" si="438"/>
        <v>0</v>
      </c>
      <c r="BY179" s="30">
        <f t="shared" si="438"/>
        <v>0</v>
      </c>
      <c r="BZ179" s="30">
        <f t="shared" si="438"/>
        <v>0</v>
      </c>
      <c r="CA179" s="30">
        <f t="shared" si="438"/>
        <v>0</v>
      </c>
      <c r="CB179" s="30">
        <f t="shared" si="438"/>
        <v>0</v>
      </c>
      <c r="CC179" s="30">
        <f t="shared" si="438"/>
        <v>0</v>
      </c>
      <c r="CD179" s="30">
        <f t="shared" si="438"/>
        <v>0</v>
      </c>
      <c r="CE179" s="30">
        <f t="shared" si="438"/>
        <v>0</v>
      </c>
      <c r="CF179" s="30">
        <f t="shared" si="438"/>
        <v>0</v>
      </c>
      <c r="CG179" s="30">
        <f t="shared" si="438"/>
        <v>0</v>
      </c>
      <c r="CH179" s="30">
        <f t="shared" si="438"/>
        <v>0</v>
      </c>
      <c r="CI179" s="30">
        <f t="shared" si="438"/>
        <v>0</v>
      </c>
      <c r="CJ179" s="30">
        <f t="shared" si="438"/>
        <v>0</v>
      </c>
      <c r="CK179" s="30">
        <f t="shared" si="438"/>
        <v>0</v>
      </c>
      <c r="CL179" s="30">
        <f t="shared" si="438"/>
        <v>0</v>
      </c>
      <c r="CM179" s="30">
        <f t="shared" ref="CM179:CT179" si="439">CM61+CM78</f>
        <v>0</v>
      </c>
      <c r="CN179" s="30">
        <f t="shared" si="439"/>
        <v>0</v>
      </c>
      <c r="CO179" s="30">
        <f t="shared" si="439"/>
        <v>0</v>
      </c>
      <c r="CP179" s="30">
        <f t="shared" si="439"/>
        <v>0</v>
      </c>
      <c r="CQ179" s="30">
        <f t="shared" si="439"/>
        <v>0</v>
      </c>
      <c r="CR179" s="30">
        <f t="shared" si="439"/>
        <v>0</v>
      </c>
      <c r="CS179" s="30">
        <f t="shared" si="439"/>
        <v>0</v>
      </c>
      <c r="CT179" s="30">
        <f t="shared" si="439"/>
        <v>0</v>
      </c>
    </row>
    <row r="180" spans="1:99" s="27" customFormat="1" ht="12" x14ac:dyDescent="0.25">
      <c r="A180" s="26">
        <f>ROW()</f>
        <v>180</v>
      </c>
      <c r="E180" s="24"/>
      <c r="F180" s="68" t="str">
        <f t="shared" si="428"/>
        <v>АКТИВЫ</v>
      </c>
      <c r="G180" s="68" t="str">
        <f t="shared" si="434"/>
        <v>Запасы СиМ</v>
      </c>
      <c r="H180" s="27" t="str">
        <f>BP!$F$24</f>
        <v>Вн.пр-во</v>
      </c>
      <c r="P180" s="30"/>
      <c r="R180" s="24"/>
      <c r="S180" s="30"/>
      <c r="V180" s="87"/>
      <c r="W180" s="29"/>
      <c r="Z180" s="30">
        <f ca="1">Z62+Z93</f>
        <v>0</v>
      </c>
      <c r="AA180" s="30">
        <f t="shared" ref="AA180:CL180" ca="1" si="440">AA62+AA93</f>
        <v>0</v>
      </c>
      <c r="AB180" s="30">
        <f t="shared" ca="1" si="440"/>
        <v>660000</v>
      </c>
      <c r="AC180" s="30">
        <f t="shared" ca="1" si="440"/>
        <v>1879800</v>
      </c>
      <c r="AD180" s="30">
        <f t="shared" ca="1" si="440"/>
        <v>3136194</v>
      </c>
      <c r="AE180" s="30">
        <f t="shared" ca="1" si="440"/>
        <v>4430279.82</v>
      </c>
      <c r="AF180" s="30">
        <f t="shared" ca="1" si="440"/>
        <v>5763188.2146000005</v>
      </c>
      <c r="AG180" s="30">
        <f t="shared" ca="1" si="440"/>
        <v>7136083.8610380013</v>
      </c>
      <c r="AH180" s="30">
        <f t="shared" ca="1" si="440"/>
        <v>8550166.3768691421</v>
      </c>
      <c r="AI180" s="30">
        <f t="shared" ca="1" si="440"/>
        <v>10006671.368175216</v>
      </c>
      <c r="AJ180" s="30">
        <f t="shared" ca="1" si="440"/>
        <v>11506871.509220473</v>
      </c>
      <c r="AK180" s="30">
        <f t="shared" ca="1" si="440"/>
        <v>13052077.654497087</v>
      </c>
      <c r="AL180" s="30">
        <f t="shared" ca="1" si="440"/>
        <v>14643639.984131999</v>
      </c>
      <c r="AM180" s="30">
        <f t="shared" ca="1" si="440"/>
        <v>16282949.183655959</v>
      </c>
      <c r="AN180" s="30">
        <f t="shared" ca="1" si="440"/>
        <v>17971437.659165636</v>
      </c>
      <c r="AO180" s="30">
        <f t="shared" ca="1" si="440"/>
        <v>19710580.788940605</v>
      </c>
      <c r="AP180" s="30">
        <f t="shared" ca="1" si="440"/>
        <v>21501898.212608822</v>
      </c>
      <c r="AQ180" s="30">
        <f t="shared" ca="1" si="440"/>
        <v>23346955.158987086</v>
      </c>
      <c r="AR180" s="30">
        <f t="shared" ca="1" si="440"/>
        <v>25247363.813756701</v>
      </c>
      <c r="AS180" s="30">
        <f t="shared" ca="1" si="440"/>
        <v>27204784.728169404</v>
      </c>
      <c r="AT180" s="30">
        <f t="shared" ca="1" si="440"/>
        <v>29220928.270014487</v>
      </c>
      <c r="AU180" s="30">
        <f t="shared" ca="1" si="440"/>
        <v>31297556.118114922</v>
      </c>
      <c r="AV180" s="30">
        <f t="shared" ca="1" si="440"/>
        <v>33436482.80165837</v>
      </c>
      <c r="AW180" s="30">
        <f t="shared" ca="1" si="440"/>
        <v>35639577.285708122</v>
      </c>
      <c r="AX180" s="30">
        <f t="shared" ca="1" si="440"/>
        <v>37908764.604279369</v>
      </c>
      <c r="AY180" s="30">
        <f t="shared" ca="1" si="440"/>
        <v>40246027.542407751</v>
      </c>
      <c r="AZ180" s="30">
        <f t="shared" ca="1" si="440"/>
        <v>42653408.368679985</v>
      </c>
      <c r="BA180" s="30">
        <f t="shared" ca="1" si="440"/>
        <v>45133010.619740389</v>
      </c>
      <c r="BB180" s="30">
        <f t="shared" ca="1" si="440"/>
        <v>47687000.938332602</v>
      </c>
      <c r="BC180" s="30">
        <f t="shared" ca="1" si="440"/>
        <v>50317610.96648258</v>
      </c>
      <c r="BD180" s="30">
        <f t="shared" ca="1" si="440"/>
        <v>53027139.295477055</v>
      </c>
      <c r="BE180" s="30">
        <f t="shared" ca="1" si="440"/>
        <v>55817953.47434137</v>
      </c>
      <c r="BF180" s="30">
        <f t="shared" ca="1" si="440"/>
        <v>58692492.07857161</v>
      </c>
      <c r="BG180" s="30">
        <f t="shared" ca="1" si="440"/>
        <v>61653266.840928763</v>
      </c>
      <c r="BH180" s="30">
        <f t="shared" ca="1" si="440"/>
        <v>64702864.846156627</v>
      </c>
      <c r="BI180" s="30">
        <f t="shared" ca="1" si="440"/>
        <v>67843950.791541323</v>
      </c>
      <c r="BJ180" s="30">
        <f t="shared" ca="1" si="440"/>
        <v>71079269.31528756</v>
      </c>
      <c r="BK180" s="30">
        <f t="shared" ca="1" si="440"/>
        <v>74411647.394746184</v>
      </c>
      <c r="BL180" s="30">
        <f t="shared" ca="1" si="440"/>
        <v>77843996.816588566</v>
      </c>
      <c r="BM180" s="30">
        <f t="shared" ca="1" si="440"/>
        <v>81379316.721086219</v>
      </c>
      <c r="BN180" s="30">
        <f t="shared" ca="1" si="440"/>
        <v>85020696.222718805</v>
      </c>
      <c r="BO180" s="30">
        <f t="shared" ca="1" si="440"/>
        <v>88771317.109400377</v>
      </c>
      <c r="BP180" s="30">
        <f t="shared" ca="1" si="440"/>
        <v>92634456.622682393</v>
      </c>
      <c r="BQ180" s="30">
        <f t="shared" ca="1" si="440"/>
        <v>96613490.321362868</v>
      </c>
      <c r="BR180" s="30">
        <f t="shared" ca="1" si="440"/>
        <v>100711895.03100376</v>
      </c>
      <c r="BS180" s="30">
        <f t="shared" ca="1" si="440"/>
        <v>104933251.88193387</v>
      </c>
      <c r="BT180" s="30">
        <f t="shared" ca="1" si="440"/>
        <v>109281249.43839189</v>
      </c>
      <c r="BU180" s="30">
        <f t="shared" ca="1" si="440"/>
        <v>113759686.92154366</v>
      </c>
      <c r="BV180" s="30">
        <f t="shared" si="440"/>
        <v>0</v>
      </c>
      <c r="BW180" s="30">
        <f t="shared" si="440"/>
        <v>0</v>
      </c>
      <c r="BX180" s="30">
        <f t="shared" si="440"/>
        <v>0</v>
      </c>
      <c r="BY180" s="30">
        <f t="shared" si="440"/>
        <v>0</v>
      </c>
      <c r="BZ180" s="30">
        <f t="shared" si="440"/>
        <v>0</v>
      </c>
      <c r="CA180" s="30">
        <f t="shared" si="440"/>
        <v>0</v>
      </c>
      <c r="CB180" s="30">
        <f t="shared" si="440"/>
        <v>0</v>
      </c>
      <c r="CC180" s="30">
        <f t="shared" si="440"/>
        <v>0</v>
      </c>
      <c r="CD180" s="30">
        <f t="shared" si="440"/>
        <v>0</v>
      </c>
      <c r="CE180" s="30">
        <f t="shared" si="440"/>
        <v>0</v>
      </c>
      <c r="CF180" s="30">
        <f t="shared" si="440"/>
        <v>0</v>
      </c>
      <c r="CG180" s="30">
        <f t="shared" si="440"/>
        <v>0</v>
      </c>
      <c r="CH180" s="30">
        <f t="shared" si="440"/>
        <v>0</v>
      </c>
      <c r="CI180" s="30">
        <f t="shared" si="440"/>
        <v>0</v>
      </c>
      <c r="CJ180" s="30">
        <f t="shared" si="440"/>
        <v>0</v>
      </c>
      <c r="CK180" s="30">
        <f t="shared" si="440"/>
        <v>0</v>
      </c>
      <c r="CL180" s="30">
        <f t="shared" si="440"/>
        <v>0</v>
      </c>
      <c r="CM180" s="30">
        <f t="shared" ref="CM180:CT180" si="441">CM62+CM93</f>
        <v>0</v>
      </c>
      <c r="CN180" s="30">
        <f t="shared" si="441"/>
        <v>0</v>
      </c>
      <c r="CO180" s="30">
        <f t="shared" si="441"/>
        <v>0</v>
      </c>
      <c r="CP180" s="30">
        <f t="shared" si="441"/>
        <v>0</v>
      </c>
      <c r="CQ180" s="30">
        <f t="shared" si="441"/>
        <v>0</v>
      </c>
      <c r="CR180" s="30">
        <f t="shared" si="441"/>
        <v>0</v>
      </c>
      <c r="CS180" s="30">
        <f t="shared" si="441"/>
        <v>0</v>
      </c>
      <c r="CT180" s="30">
        <f t="shared" si="441"/>
        <v>0</v>
      </c>
    </row>
    <row r="181" spans="1:99" s="27" customFormat="1" ht="12" x14ac:dyDescent="0.25">
      <c r="A181" s="26">
        <f>ROW()</f>
        <v>181</v>
      </c>
      <c r="E181" s="24"/>
      <c r="F181" s="68" t="str">
        <f t="shared" si="428"/>
        <v>АКТИВЫ</v>
      </c>
      <c r="G181" s="68" t="str">
        <f t="shared" si="434"/>
        <v>Запасы СиМ</v>
      </c>
      <c r="H181" s="27" t="str">
        <f>BP!$F$25</f>
        <v>Упаковка</v>
      </c>
      <c r="P181" s="30"/>
      <c r="R181" s="24"/>
      <c r="S181" s="30"/>
      <c r="V181" s="87"/>
      <c r="W181" s="29"/>
      <c r="Z181" s="30">
        <f t="shared" ref="Z181:BE181" ca="1" si="442">Z63+Z79</f>
        <v>0</v>
      </c>
      <c r="AA181" s="30">
        <f t="shared" ref="AA181:CL181" ca="1" si="443">AA63+AA79</f>
        <v>160000</v>
      </c>
      <c r="AB181" s="30">
        <f t="shared" ca="1" si="443"/>
        <v>324800</v>
      </c>
      <c r="AC181" s="30">
        <f t="shared" ca="1" si="443"/>
        <v>494544</v>
      </c>
      <c r="AD181" s="30">
        <f t="shared" ca="1" si="443"/>
        <v>669380.32000000007</v>
      </c>
      <c r="AE181" s="30">
        <f t="shared" ca="1" si="443"/>
        <v>849461.72960000008</v>
      </c>
      <c r="AF181" s="30">
        <f t="shared" ca="1" si="443"/>
        <v>1034945.5814880001</v>
      </c>
      <c r="AG181" s="30">
        <f t="shared" ca="1" si="443"/>
        <v>1225993.9489326403</v>
      </c>
      <c r="AH181" s="30">
        <f t="shared" ca="1" si="443"/>
        <v>1422773.7674006196</v>
      </c>
      <c r="AI181" s="30">
        <f t="shared" ca="1" si="443"/>
        <v>1625456.9804226381</v>
      </c>
      <c r="AJ181" s="30">
        <f t="shared" ca="1" si="443"/>
        <v>1834220.6898353172</v>
      </c>
      <c r="AK181" s="30">
        <f t="shared" ca="1" si="443"/>
        <v>2049247.3105303766</v>
      </c>
      <c r="AL181" s="30">
        <f t="shared" ca="1" si="443"/>
        <v>2270724.729846288</v>
      </c>
      <c r="AM181" s="30">
        <f t="shared" ca="1" si="443"/>
        <v>2498846.4717416768</v>
      </c>
      <c r="AN181" s="30">
        <f t="shared" ca="1" si="443"/>
        <v>2733811.8658939269</v>
      </c>
      <c r="AO181" s="30">
        <f t="shared" ca="1" si="443"/>
        <v>2975826.2218707446</v>
      </c>
      <c r="AP181" s="30">
        <f t="shared" ca="1" si="443"/>
        <v>3225101.0085268673</v>
      </c>
      <c r="AQ181" s="30">
        <f t="shared" ca="1" si="443"/>
        <v>3481854.0387826734</v>
      </c>
      <c r="AR181" s="30">
        <f t="shared" ca="1" si="443"/>
        <v>3746309.6599461539</v>
      </c>
      <c r="AS181" s="30">
        <f t="shared" ca="1" si="443"/>
        <v>4018698.9497445384</v>
      </c>
      <c r="AT181" s="30">
        <f t="shared" ca="1" si="443"/>
        <v>4299259.918236875</v>
      </c>
      <c r="AU181" s="30">
        <f t="shared" ca="1" si="443"/>
        <v>4588237.7157839816</v>
      </c>
      <c r="AV181" s="30">
        <f t="shared" ca="1" si="443"/>
        <v>4885884.8472575014</v>
      </c>
      <c r="AW181" s="30">
        <f t="shared" ca="1" si="443"/>
        <v>5192461.3926752266</v>
      </c>
      <c r="AX181" s="30">
        <f t="shared" ca="1" si="443"/>
        <v>5508235.234455483</v>
      </c>
      <c r="AY181" s="30">
        <f t="shared" ca="1" si="443"/>
        <v>5833482.2914891476</v>
      </c>
      <c r="AZ181" s="30">
        <f t="shared" ca="1" si="443"/>
        <v>6168486.7602338223</v>
      </c>
      <c r="BA181" s="30">
        <f t="shared" ca="1" si="443"/>
        <v>6513541.3630408375</v>
      </c>
      <c r="BB181" s="30">
        <f t="shared" ca="1" si="443"/>
        <v>6868947.6039320631</v>
      </c>
      <c r="BC181" s="30">
        <f t="shared" ca="1" si="443"/>
        <v>7235016.0320500247</v>
      </c>
      <c r="BD181" s="30">
        <f t="shared" ca="1" si="443"/>
        <v>7612066.5130115254</v>
      </c>
      <c r="BE181" s="30">
        <f t="shared" ca="1" si="443"/>
        <v>8000428.5084018717</v>
      </c>
      <c r="BF181" s="30">
        <f t="shared" ca="1" si="443"/>
        <v>8400441.363653928</v>
      </c>
      <c r="BG181" s="30">
        <f t="shared" ca="1" si="443"/>
        <v>8812454.6045635454</v>
      </c>
      <c r="BH181" s="30">
        <f t="shared" ca="1" si="443"/>
        <v>9236828.242700452</v>
      </c>
      <c r="BI181" s="30">
        <f t="shared" ca="1" si="443"/>
        <v>9673933.0899814665</v>
      </c>
      <c r="BJ181" s="30">
        <f t="shared" ca="1" si="443"/>
        <v>10124151.082680911</v>
      </c>
      <c r="BK181" s="30">
        <f t="shared" ca="1" si="443"/>
        <v>10587875.615161339</v>
      </c>
      <c r="BL181" s="30">
        <f t="shared" ca="1" si="443"/>
        <v>11065511.883616179</v>
      </c>
      <c r="BM181" s="30">
        <f t="shared" ca="1" si="443"/>
        <v>11557477.240124665</v>
      </c>
      <c r="BN181" s="30">
        <f t="shared" ca="1" si="443"/>
        <v>12064201.557328405</v>
      </c>
      <c r="BO181" s="30">
        <f t="shared" ca="1" si="443"/>
        <v>12586127.604048258</v>
      </c>
      <c r="BP181" s="30">
        <f t="shared" ca="1" si="443"/>
        <v>13123711.432169706</v>
      </c>
      <c r="BQ181" s="30">
        <f t="shared" ca="1" si="443"/>
        <v>13677422.775134796</v>
      </c>
      <c r="BR181" s="30">
        <f t="shared" ca="1" si="443"/>
        <v>14247745.458388841</v>
      </c>
      <c r="BS181" s="30">
        <f t="shared" ca="1" si="443"/>
        <v>14835177.822140506</v>
      </c>
      <c r="BT181" s="30">
        <f t="shared" ca="1" si="443"/>
        <v>15440233.156804722</v>
      </c>
      <c r="BU181" s="30">
        <f t="shared" ca="1" si="443"/>
        <v>16063440.151508864</v>
      </c>
      <c r="BV181" s="30">
        <f t="shared" si="443"/>
        <v>0</v>
      </c>
      <c r="BW181" s="30">
        <f t="shared" si="443"/>
        <v>0</v>
      </c>
      <c r="BX181" s="30">
        <f t="shared" si="443"/>
        <v>0</v>
      </c>
      <c r="BY181" s="30">
        <f t="shared" si="443"/>
        <v>0</v>
      </c>
      <c r="BZ181" s="30">
        <f t="shared" si="443"/>
        <v>0</v>
      </c>
      <c r="CA181" s="30">
        <f t="shared" si="443"/>
        <v>0</v>
      </c>
      <c r="CB181" s="30">
        <f t="shared" si="443"/>
        <v>0</v>
      </c>
      <c r="CC181" s="30">
        <f t="shared" si="443"/>
        <v>0</v>
      </c>
      <c r="CD181" s="30">
        <f t="shared" si="443"/>
        <v>0</v>
      </c>
      <c r="CE181" s="30">
        <f t="shared" si="443"/>
        <v>0</v>
      </c>
      <c r="CF181" s="30">
        <f t="shared" si="443"/>
        <v>0</v>
      </c>
      <c r="CG181" s="30">
        <f t="shared" si="443"/>
        <v>0</v>
      </c>
      <c r="CH181" s="30">
        <f t="shared" si="443"/>
        <v>0</v>
      </c>
      <c r="CI181" s="30">
        <f t="shared" si="443"/>
        <v>0</v>
      </c>
      <c r="CJ181" s="30">
        <f t="shared" si="443"/>
        <v>0</v>
      </c>
      <c r="CK181" s="30">
        <f t="shared" si="443"/>
        <v>0</v>
      </c>
      <c r="CL181" s="30">
        <f t="shared" si="443"/>
        <v>0</v>
      </c>
      <c r="CM181" s="30">
        <f t="shared" ref="CM181:CT181" si="444">CM63+CM79</f>
        <v>0</v>
      </c>
      <c r="CN181" s="30">
        <f t="shared" si="444"/>
        <v>0</v>
      </c>
      <c r="CO181" s="30">
        <f t="shared" si="444"/>
        <v>0</v>
      </c>
      <c r="CP181" s="30">
        <f t="shared" si="444"/>
        <v>0</v>
      </c>
      <c r="CQ181" s="30">
        <f t="shared" si="444"/>
        <v>0</v>
      </c>
      <c r="CR181" s="30">
        <f t="shared" si="444"/>
        <v>0</v>
      </c>
      <c r="CS181" s="30">
        <f t="shared" si="444"/>
        <v>0</v>
      </c>
      <c r="CT181" s="30">
        <f t="shared" si="444"/>
        <v>0</v>
      </c>
    </row>
    <row r="182" spans="1:99" s="27" customFormat="1" ht="12" x14ac:dyDescent="0.25">
      <c r="A182" s="26">
        <f>ROW()</f>
        <v>182</v>
      </c>
      <c r="E182" s="24"/>
      <c r="F182" s="68" t="str">
        <f t="shared" si="428"/>
        <v>АКТИВЫ</v>
      </c>
      <c r="G182" s="68" t="str">
        <f t="shared" si="434"/>
        <v>Запасы СиМ</v>
      </c>
      <c r="H182" s="27" t="str">
        <f>BP!$F$26</f>
        <v>ФОТ првПерс</v>
      </c>
      <c r="P182" s="30"/>
      <c r="R182" s="24"/>
      <c r="S182" s="30"/>
      <c r="V182" s="87"/>
      <c r="W182" s="29"/>
      <c r="Z182" s="30">
        <f ca="1">Z64+Z86+Z104*(1-BP!$S$86)</f>
        <v>0</v>
      </c>
      <c r="AA182" s="30">
        <f ca="1">AA64+AA86+AA104*(1-BP!$S$86)</f>
        <v>60000</v>
      </c>
      <c r="AB182" s="30">
        <f ca="1">AB64+AB86+AB104*(1-BP!$S$86)</f>
        <v>121800</v>
      </c>
      <c r="AC182" s="30">
        <f ca="1">AC64+AC86+AC104*(1-BP!$S$86)</f>
        <v>185454</v>
      </c>
      <c r="AD182" s="30">
        <f ca="1">AD64+AD86+AD104*(1-BP!$S$86)</f>
        <v>291017.62</v>
      </c>
      <c r="AE182" s="30">
        <f ca="1">AE64+AE86+AE104*(1-BP!$S$86)</f>
        <v>399748.14860000001</v>
      </c>
      <c r="AF182" s="30">
        <f ca="1">AF64+AF86+AF104*(1-BP!$S$86)</f>
        <v>511740.59305800003</v>
      </c>
      <c r="AG182" s="30">
        <f ca="1">AG64+AG86+AG104*(1-BP!$S$86)</f>
        <v>627092.81084974005</v>
      </c>
      <c r="AH182" s="30">
        <f ca="1">AH64+AH86+AH104*(1-BP!$S$86)</f>
        <v>745905.59517523227</v>
      </c>
      <c r="AI182" s="30">
        <f ca="1">AI64+AI86+AI104*(1-BP!$S$86)</f>
        <v>868282.76303048921</v>
      </c>
      <c r="AJ182" s="30">
        <f ca="1">AJ64+AJ86+AJ104*(1-BP!$S$86)</f>
        <v>994331.24592140387</v>
      </c>
      <c r="AK182" s="30">
        <f ca="1">AK64+AK86+AK104*(1-BP!$S$86)</f>
        <v>1124161.183299046</v>
      </c>
      <c r="AL182" s="30">
        <f ca="1">AL64+AL86+AL104*(1-BP!$S$86)</f>
        <v>1257886.0187980174</v>
      </c>
      <c r="AM182" s="30">
        <f ca="1">AM64+AM86+AM104*(1-BP!$S$86)</f>
        <v>1395622.599361958</v>
      </c>
      <c r="AN182" s="30">
        <f ca="1">AN64+AN86+AN104*(1-BP!$S$86)</f>
        <v>1537491.2773428166</v>
      </c>
      <c r="AO182" s="30">
        <f ca="1">AO64+AO86+AO104*(1-BP!$S$86)</f>
        <v>1683616.0156631011</v>
      </c>
      <c r="AP182" s="30">
        <f ca="1">AP64+AP86+AP104*(1-BP!$S$86)</f>
        <v>1834124.4961329943</v>
      </c>
      <c r="AQ182" s="30">
        <f ca="1">AQ64+AQ86+AQ104*(1-BP!$S$86)</f>
        <v>1989148.2310169842</v>
      </c>
      <c r="AR182" s="30">
        <f ca="1">AR64+AR86+AR104*(1-BP!$S$86)</f>
        <v>2148822.6779474937</v>
      </c>
      <c r="AS182" s="30">
        <f ca="1">AS64+AS86+AS104*(1-BP!$S$86)</f>
        <v>2313287.3582859188</v>
      </c>
      <c r="AT182" s="30">
        <f ca="1">AT64+AT86+AT104*(1-BP!$S$86)</f>
        <v>2482685.9790344965</v>
      </c>
      <c r="AU182" s="30">
        <f ca="1">AU64+AU86+AU104*(1-BP!$S$86)</f>
        <v>2657166.5584055316</v>
      </c>
      <c r="AV182" s="30">
        <f ca="1">AV64+AV86+AV104*(1-BP!$S$86)</f>
        <v>2836881.5551576973</v>
      </c>
      <c r="AW182" s="30">
        <f ca="1">AW64+AW86+AW104*(1-BP!$S$86)</f>
        <v>3021988.0018124282</v>
      </c>
      <c r="AX182" s="30">
        <f ca="1">AX64+AX86+AX104*(1-BP!$S$86)</f>
        <v>3212647.6418668008</v>
      </c>
      <c r="AY182" s="30">
        <f ca="1">AY64+AY86+AY104*(1-BP!$S$86)</f>
        <v>3409027.0711228047</v>
      </c>
      <c r="AZ182" s="30">
        <f ca="1">AZ64+AZ86+AZ104*(1-BP!$S$86)</f>
        <v>3611297.8832564889</v>
      </c>
      <c r="BA182" s="30">
        <f ca="1">BA64+BA86+BA104*(1-BP!$S$86)</f>
        <v>3819636.8197541838</v>
      </c>
      <c r="BB182" s="30">
        <f ca="1">BB64+BB86+BB104*(1-BP!$S$86)</f>
        <v>4034225.9243468097</v>
      </c>
      <c r="BC182" s="30">
        <f ca="1">BC64+BC86+BC104*(1-BP!$S$86)</f>
        <v>4255252.7020772137</v>
      </c>
      <c r="BD182" s="30">
        <f ca="1">BD64+BD86+BD104*(1-BP!$S$86)</f>
        <v>4482910.2831395306</v>
      </c>
      <c r="BE182" s="30">
        <f ca="1">BE64+BE86+BE104*(1-BP!$S$86)</f>
        <v>4717397.5916337166</v>
      </c>
      <c r="BF182" s="30">
        <f ca="1">BF64+BF86+BF104*(1-BP!$S$86)</f>
        <v>4958919.5193827283</v>
      </c>
      <c r="BG182" s="30">
        <f ca="1">BG64+BG86+BG104*(1-BP!$S$86)</f>
        <v>5207687.1049642107</v>
      </c>
      <c r="BH182" s="30">
        <f ca="1">BH64+BH86+BH104*(1-BP!$S$86)</f>
        <v>5463917.7181131365</v>
      </c>
      <c r="BI182" s="30">
        <f ca="1">BI64+BI86+BI104*(1-BP!$S$86)</f>
        <v>5727835.249656531</v>
      </c>
      <c r="BJ182" s="30">
        <f ca="1">BJ64+BJ86+BJ104*(1-BP!$S$86)</f>
        <v>5999670.307146227</v>
      </c>
      <c r="BK182" s="30">
        <f ca="1">BK64+BK86+BK104*(1-BP!$S$86)</f>
        <v>6279660.4163606148</v>
      </c>
      <c r="BL182" s="30">
        <f ca="1">BL64+BL86+BL104*(1-BP!$S$86)</f>
        <v>6568050.2288514329</v>
      </c>
      <c r="BM182" s="30">
        <f ca="1">BM64+BM86+BM104*(1-BP!$S$86)</f>
        <v>6865091.7357169762</v>
      </c>
      <c r="BN182" s="30">
        <f ca="1">BN64+BN86+BN104*(1-BP!$S$86)</f>
        <v>7171044.4877884854</v>
      </c>
      <c r="BO182" s="30">
        <f ca="1">BO64+BO86+BO104*(1-BP!$S$86)</f>
        <v>7486175.8224221393</v>
      </c>
      <c r="BP182" s="30">
        <f ca="1">BP64+BP86+BP104*(1-BP!$S$86)</f>
        <v>7810761.097094804</v>
      </c>
      <c r="BQ182" s="30">
        <f ca="1">BQ64+BQ86+BQ104*(1-BP!$S$86)</f>
        <v>8145083.9300076487</v>
      </c>
      <c r="BR182" s="30">
        <f ca="1">BR64+BR86+BR104*(1-BP!$S$86)</f>
        <v>8489436.4479078781</v>
      </c>
      <c r="BS182" s="30">
        <f ca="1">BS64+BS86+BS104*(1-BP!$S$86)</f>
        <v>8844119.5413451139</v>
      </c>
      <c r="BT182" s="30">
        <f ca="1">BT64+BT86+BT104*(1-BP!$S$86)</f>
        <v>9209443.127585467</v>
      </c>
      <c r="BU182" s="30">
        <f ca="1">BU64+BU86+BU104*(1-BP!$S$86)</f>
        <v>9585726.4214130305</v>
      </c>
      <c r="BV182" s="30">
        <f>BV64+BV86+BV104*(1-BP!$S$86)</f>
        <v>0</v>
      </c>
      <c r="BW182" s="30">
        <f>BW64+BW86+BW104*(1-BP!$S$86)</f>
        <v>0</v>
      </c>
      <c r="BX182" s="30">
        <f>BX64+BX86+BX104*(1-BP!$S$86)</f>
        <v>0</v>
      </c>
      <c r="BY182" s="30">
        <f>BY64+BY86+BY104*(1-BP!$S$86)</f>
        <v>0</v>
      </c>
      <c r="BZ182" s="30">
        <f>BZ64+BZ86+BZ104*(1-BP!$S$86)</f>
        <v>0</v>
      </c>
      <c r="CA182" s="30">
        <f>CA64+CA86+CA104*(1-BP!$S$86)</f>
        <v>0</v>
      </c>
      <c r="CB182" s="30">
        <f>CB64+CB86+CB104*(1-BP!$S$86)</f>
        <v>0</v>
      </c>
      <c r="CC182" s="30">
        <f>CC64+CC86+CC104*(1-BP!$S$86)</f>
        <v>0</v>
      </c>
      <c r="CD182" s="30">
        <f>CD64+CD86+CD104*(1-BP!$S$86)</f>
        <v>0</v>
      </c>
      <c r="CE182" s="30">
        <f>CE64+CE86+CE104*(1-BP!$S$86)</f>
        <v>0</v>
      </c>
      <c r="CF182" s="30">
        <f>CF64+CF86+CF104*(1-BP!$S$86)</f>
        <v>0</v>
      </c>
      <c r="CG182" s="30">
        <f>CG64+CG86+CG104*(1-BP!$S$86)</f>
        <v>0</v>
      </c>
      <c r="CH182" s="30">
        <f>CH64+CH86+CH104*(1-BP!$S$86)</f>
        <v>0</v>
      </c>
      <c r="CI182" s="30">
        <f>CI64+CI86+CI104*(1-BP!$S$86)</f>
        <v>0</v>
      </c>
      <c r="CJ182" s="30">
        <f>CJ64+CJ86+CJ104*(1-BP!$S$86)</f>
        <v>0</v>
      </c>
      <c r="CK182" s="30">
        <f>CK64+CK86+CK104*(1-BP!$S$86)</f>
        <v>0</v>
      </c>
      <c r="CL182" s="30">
        <f>CL64+CL86+CL104*(1-BP!$S$86)</f>
        <v>0</v>
      </c>
      <c r="CM182" s="30">
        <f>CM64+CM86+CM104*(1-BP!$S$86)</f>
        <v>0</v>
      </c>
      <c r="CN182" s="30">
        <f>CN64+CN86+CN104*(1-BP!$S$86)</f>
        <v>0</v>
      </c>
      <c r="CO182" s="30">
        <f>CO64+CO86+CO104*(1-BP!$S$86)</f>
        <v>0</v>
      </c>
      <c r="CP182" s="30">
        <f>CP64+CP86+CP104*(1-BP!$S$86)</f>
        <v>0</v>
      </c>
      <c r="CQ182" s="30">
        <f>CQ64+CQ86+CQ104*(1-BP!$S$86)</f>
        <v>0</v>
      </c>
      <c r="CR182" s="30">
        <f>CR64+CR86+CR104*(1-BP!$S$86)</f>
        <v>0</v>
      </c>
      <c r="CS182" s="30">
        <f>CS64+CS86+CS104*(1-BP!$S$86)</f>
        <v>0</v>
      </c>
      <c r="CT182" s="30">
        <f>CT64+CT86+CT104*(1-BP!$S$86)</f>
        <v>0</v>
      </c>
    </row>
    <row r="183" spans="1:99" s="27" customFormat="1" ht="12" x14ac:dyDescent="0.25">
      <c r="A183" s="26">
        <f>ROW()</f>
        <v>183</v>
      </c>
      <c r="E183" s="24"/>
      <c r="F183" s="68" t="str">
        <f t="shared" si="428"/>
        <v>АКТИВЫ</v>
      </c>
      <c r="G183" s="68" t="str">
        <f t="shared" si="434"/>
        <v>Запасы СиМ</v>
      </c>
      <c r="H183" s="27" t="str">
        <f>BP!$F$27</f>
        <v>ФОТ упак</v>
      </c>
      <c r="P183" s="30"/>
      <c r="R183" s="24"/>
      <c r="S183" s="30"/>
      <c r="V183" s="87"/>
      <c r="W183" s="29"/>
      <c r="Z183" s="30">
        <f ca="1">Z65+Z105</f>
        <v>0</v>
      </c>
      <c r="AA183" s="30">
        <f t="shared" ref="Z183:CK183" ca="1" si="445">AA65+AA105</f>
        <v>0</v>
      </c>
      <c r="AB183" s="30">
        <f t="shared" ca="1" si="445"/>
        <v>0</v>
      </c>
      <c r="AC183" s="30">
        <f t="shared" ca="1" si="445"/>
        <v>0</v>
      </c>
      <c r="AD183" s="30">
        <f t="shared" ca="1" si="445"/>
        <v>50000</v>
      </c>
      <c r="AE183" s="30">
        <f t="shared" ca="1" si="445"/>
        <v>101500</v>
      </c>
      <c r="AF183" s="30">
        <f t="shared" ca="1" si="445"/>
        <v>154545</v>
      </c>
      <c r="AG183" s="30">
        <f t="shared" ca="1" si="445"/>
        <v>209181.35</v>
      </c>
      <c r="AH183" s="30">
        <f t="shared" ca="1" si="445"/>
        <v>265456.7905</v>
      </c>
      <c r="AI183" s="30">
        <f t="shared" ca="1" si="445"/>
        <v>323420.49421500001</v>
      </c>
      <c r="AJ183" s="30">
        <f t="shared" ca="1" si="445"/>
        <v>383123.10904145002</v>
      </c>
      <c r="AK183" s="30">
        <f t="shared" ca="1" si="445"/>
        <v>444616.80231269356</v>
      </c>
      <c r="AL183" s="30">
        <f t="shared" ca="1" si="445"/>
        <v>507955.30638207437</v>
      </c>
      <c r="AM183" s="30">
        <f t="shared" ca="1" si="445"/>
        <v>573193.96557353658</v>
      </c>
      <c r="AN183" s="30">
        <f t="shared" ca="1" si="445"/>
        <v>640389.78454074264</v>
      </c>
      <c r="AO183" s="30">
        <f t="shared" ca="1" si="445"/>
        <v>709601.47807696497</v>
      </c>
      <c r="AP183" s="30">
        <f t="shared" ca="1" si="445"/>
        <v>780889.52241927397</v>
      </c>
      <c r="AQ183" s="30">
        <f t="shared" ca="1" si="445"/>
        <v>854316.20809185226</v>
      </c>
      <c r="AR183" s="30">
        <f t="shared" ca="1" si="445"/>
        <v>929945.6943346078</v>
      </c>
      <c r="AS183" s="30">
        <f t="shared" ca="1" si="445"/>
        <v>1007844.065164646</v>
      </c>
      <c r="AT183" s="30">
        <f t="shared" ca="1" si="445"/>
        <v>1088079.3871195854</v>
      </c>
      <c r="AU183" s="30">
        <f t="shared" ca="1" si="445"/>
        <v>1170721.7687331729</v>
      </c>
      <c r="AV183" s="30">
        <f t="shared" ca="1" si="445"/>
        <v>1255843.4217951682</v>
      </c>
      <c r="AW183" s="30">
        <f t="shared" ca="1" si="445"/>
        <v>1343518.7244490234</v>
      </c>
      <c r="AX183" s="30">
        <f t="shared" ca="1" si="445"/>
        <v>1433824.2861824941</v>
      </c>
      <c r="AY183" s="30">
        <f t="shared" ca="1" si="445"/>
        <v>1526839.014767969</v>
      </c>
      <c r="AZ183" s="30">
        <f t="shared" ca="1" si="445"/>
        <v>1622644.1852110082</v>
      </c>
      <c r="BA183" s="30">
        <f t="shared" ca="1" si="445"/>
        <v>1721323.5107673386</v>
      </c>
      <c r="BB183" s="30">
        <f t="shared" ca="1" si="445"/>
        <v>1822963.2160903588</v>
      </c>
      <c r="BC183" s="30">
        <f t="shared" ca="1" si="445"/>
        <v>1927652.1125730695</v>
      </c>
      <c r="BD183" s="30">
        <f t="shared" ca="1" si="445"/>
        <v>2035481.6759502618</v>
      </c>
      <c r="BE183" s="30">
        <f t="shared" ca="1" si="445"/>
        <v>2146546.1262287698</v>
      </c>
      <c r="BF183" s="30">
        <f t="shared" ca="1" si="445"/>
        <v>2260942.510015633</v>
      </c>
      <c r="BG183" s="30">
        <f t="shared" ca="1" si="445"/>
        <v>2378770.7853161022</v>
      </c>
      <c r="BH183" s="30">
        <f t="shared" ca="1" si="445"/>
        <v>2500133.9088755855</v>
      </c>
      <c r="BI183" s="30">
        <f t="shared" ca="1" si="445"/>
        <v>2625137.926141853</v>
      </c>
      <c r="BJ183" s="30">
        <f t="shared" ca="1" si="445"/>
        <v>2753892.0639261086</v>
      </c>
      <c r="BK183" s="30">
        <f t="shared" ca="1" si="445"/>
        <v>2886508.8258438921</v>
      </c>
      <c r="BL183" s="30">
        <f t="shared" ca="1" si="445"/>
        <v>3023104.0906192088</v>
      </c>
      <c r="BM183" s="30">
        <f t="shared" ca="1" si="445"/>
        <v>3163797.2133377851</v>
      </c>
      <c r="BN183" s="30">
        <f t="shared" ca="1" si="445"/>
        <v>3308711.1297379187</v>
      </c>
      <c r="BO183" s="30">
        <f t="shared" ca="1" si="445"/>
        <v>3457972.4636300565</v>
      </c>
      <c r="BP183" s="30">
        <f t="shared" ca="1" si="445"/>
        <v>3611711.6375389583</v>
      </c>
      <c r="BQ183" s="30">
        <f t="shared" ca="1" si="445"/>
        <v>3770062.9866651273</v>
      </c>
      <c r="BR183" s="30">
        <f t="shared" ca="1" si="445"/>
        <v>3933164.8762650811</v>
      </c>
      <c r="BS183" s="30">
        <f t="shared" ca="1" si="445"/>
        <v>4101159.8225530335</v>
      </c>
      <c r="BT183" s="30">
        <f t="shared" ca="1" si="445"/>
        <v>4274194.6172296247</v>
      </c>
      <c r="BU183" s="30">
        <f t="shared" ca="1" si="445"/>
        <v>4452420.4557465138</v>
      </c>
      <c r="BV183" s="30">
        <f t="shared" si="445"/>
        <v>0</v>
      </c>
      <c r="BW183" s="30">
        <f t="shared" si="445"/>
        <v>0</v>
      </c>
      <c r="BX183" s="30">
        <f t="shared" si="445"/>
        <v>0</v>
      </c>
      <c r="BY183" s="30">
        <f t="shared" si="445"/>
        <v>0</v>
      </c>
      <c r="BZ183" s="30">
        <f t="shared" si="445"/>
        <v>0</v>
      </c>
      <c r="CA183" s="30">
        <f t="shared" si="445"/>
        <v>0</v>
      </c>
      <c r="CB183" s="30">
        <f t="shared" si="445"/>
        <v>0</v>
      </c>
      <c r="CC183" s="30">
        <f t="shared" si="445"/>
        <v>0</v>
      </c>
      <c r="CD183" s="30">
        <f t="shared" si="445"/>
        <v>0</v>
      </c>
      <c r="CE183" s="30">
        <f t="shared" si="445"/>
        <v>0</v>
      </c>
      <c r="CF183" s="30">
        <f t="shared" si="445"/>
        <v>0</v>
      </c>
      <c r="CG183" s="30">
        <f t="shared" si="445"/>
        <v>0</v>
      </c>
      <c r="CH183" s="30">
        <f t="shared" si="445"/>
        <v>0</v>
      </c>
      <c r="CI183" s="30">
        <f t="shared" si="445"/>
        <v>0</v>
      </c>
      <c r="CJ183" s="30">
        <f t="shared" si="445"/>
        <v>0</v>
      </c>
      <c r="CK183" s="30">
        <f t="shared" si="445"/>
        <v>0</v>
      </c>
      <c r="CL183" s="30">
        <f t="shared" ref="CL183:CT183" si="446">CL65+CL105</f>
        <v>0</v>
      </c>
      <c r="CM183" s="30">
        <f t="shared" si="446"/>
        <v>0</v>
      </c>
      <c r="CN183" s="30">
        <f t="shared" si="446"/>
        <v>0</v>
      </c>
      <c r="CO183" s="30">
        <f t="shared" si="446"/>
        <v>0</v>
      </c>
      <c r="CP183" s="30">
        <f t="shared" si="446"/>
        <v>0</v>
      </c>
      <c r="CQ183" s="30">
        <f t="shared" si="446"/>
        <v>0</v>
      </c>
      <c r="CR183" s="30">
        <f t="shared" si="446"/>
        <v>0</v>
      </c>
      <c r="CS183" s="30">
        <f t="shared" si="446"/>
        <v>0</v>
      </c>
      <c r="CT183" s="30">
        <f t="shared" si="446"/>
        <v>0</v>
      </c>
    </row>
    <row r="184" spans="1:99" s="27" customFormat="1" ht="12" x14ac:dyDescent="0.25">
      <c r="A184" s="26">
        <f>ROW()</f>
        <v>184</v>
      </c>
      <c r="E184" s="24"/>
      <c r="F184" s="68" t="str">
        <f t="shared" si="428"/>
        <v>АКТИВЫ</v>
      </c>
      <c r="G184" s="68" t="str">
        <f t="shared" si="434"/>
        <v>Запасы СиМ</v>
      </c>
      <c r="H184" s="27" t="str">
        <f>BP!$F$28</f>
        <v>Соцсборы</v>
      </c>
      <c r="P184" s="30"/>
      <c r="R184" s="24"/>
      <c r="S184" s="30"/>
      <c r="V184" s="87"/>
      <c r="W184" s="29"/>
      <c r="Z184" s="30">
        <f ca="1">Z66+Z87+Z106*(1-BP!$S$86)</f>
        <v>0</v>
      </c>
      <c r="AA184" s="30">
        <f ca="1">AA66+AA87+AA106*(1-BP!$S$86)</f>
        <v>18000</v>
      </c>
      <c r="AB184" s="30">
        <f ca="1">AB66+AB87+AB106*(1-BP!$S$86)</f>
        <v>36540</v>
      </c>
      <c r="AC184" s="30">
        <f ca="1">AC66+AC87+AC106*(1-BP!$S$86)</f>
        <v>55636.2</v>
      </c>
      <c r="AD184" s="30">
        <f ca="1">AD66+AD87+AD106*(1-BP!$S$86)</f>
        <v>93305.285999999993</v>
      </c>
      <c r="AE184" s="30">
        <f ca="1">AE66+AE87+AE106*(1-BP!$S$86)</f>
        <v>132104.44458000001</v>
      </c>
      <c r="AF184" s="30">
        <f ca="1">AF66+AF87+AF106*(1-BP!$S$86)</f>
        <v>172067.57791740002</v>
      </c>
      <c r="AG184" s="30">
        <f ca="1">AG66+AG87+AG106*(1-BP!$S$86)</f>
        <v>213229.60525492203</v>
      </c>
      <c r="AH184" s="30">
        <f ca="1">AH66+AH87+AH106*(1-BP!$S$86)</f>
        <v>255626.49341256969</v>
      </c>
      <c r="AI184" s="30">
        <f ca="1">AI66+AI87+AI106*(1-BP!$S$86)</f>
        <v>299295.28821494681</v>
      </c>
      <c r="AJ184" s="30">
        <f ca="1">AJ66+AJ87+AJ106*(1-BP!$S$86)</f>
        <v>344274.14686139522</v>
      </c>
      <c r="AK184" s="30">
        <f ca="1">AK66+AK87+AK106*(1-BP!$S$86)</f>
        <v>390602.37126723712</v>
      </c>
      <c r="AL184" s="30">
        <f ca="1">AL66+AL87+AL106*(1-BP!$S$86)</f>
        <v>438320.44240525423</v>
      </c>
      <c r="AM184" s="30">
        <f ca="1">AM66+AM87+AM106*(1-BP!$S$86)</f>
        <v>487470.05567741184</v>
      </c>
      <c r="AN184" s="30">
        <f ca="1">AN66+AN87+AN106*(1-BP!$S$86)</f>
        <v>538094.1573477342</v>
      </c>
      <c r="AO184" s="30">
        <f ca="1">AO66+AO87+AO106*(1-BP!$S$86)</f>
        <v>590236.98206816614</v>
      </c>
      <c r="AP184" s="30">
        <f ca="1">AP66+AP87+AP106*(1-BP!$S$86)</f>
        <v>643944.09153021115</v>
      </c>
      <c r="AQ184" s="30">
        <f ca="1">AQ66+AQ87+AQ106*(1-BP!$S$86)</f>
        <v>699262.41427611758</v>
      </c>
      <c r="AR184" s="30">
        <f ca="1">AR66+AR87+AR106*(1-BP!$S$86)</f>
        <v>756240.28670440102</v>
      </c>
      <c r="AS184" s="30">
        <f ca="1">AS66+AS87+AS106*(1-BP!$S$86)</f>
        <v>814927.49530553306</v>
      </c>
      <c r="AT184" s="30">
        <f ca="1">AT66+AT87+AT106*(1-BP!$S$86)</f>
        <v>875375.32016469911</v>
      </c>
      <c r="AU184" s="30">
        <f ca="1">AU66+AU87+AU106*(1-BP!$S$86)</f>
        <v>937636.57976964</v>
      </c>
      <c r="AV184" s="30">
        <f ca="1">AV66+AV87+AV106*(1-BP!$S$86)</f>
        <v>1001765.6771627292</v>
      </c>
      <c r="AW184" s="30">
        <f ca="1">AW66+AW87+AW106*(1-BP!$S$86)</f>
        <v>1067818.647477611</v>
      </c>
      <c r="AX184" s="30">
        <f ca="1">AX66+AX87+AX106*(1-BP!$S$86)</f>
        <v>1135853.2069019394</v>
      </c>
      <c r="AY184" s="30">
        <f ca="1">AY66+AY87+AY106*(1-BP!$S$86)</f>
        <v>1205928.8031089976</v>
      </c>
      <c r="AZ184" s="30">
        <f ca="1">AZ66+AZ87+AZ106*(1-BP!$S$86)</f>
        <v>1278106.6672022676</v>
      </c>
      <c r="BA184" s="30">
        <f ca="1">BA66+BA87+BA106*(1-BP!$S$86)</f>
        <v>1352449.8672183356</v>
      </c>
      <c r="BB184" s="30">
        <f ca="1">BB66+BB87+BB106*(1-BP!$S$86)</f>
        <v>1429023.3632348857</v>
      </c>
      <c r="BC184" s="30">
        <f ca="1">BC66+BC87+BC106*(1-BP!$S$86)</f>
        <v>1507894.0641319323</v>
      </c>
      <c r="BD184" s="30">
        <f ca="1">BD66+BD87+BD106*(1-BP!$S$86)</f>
        <v>1589130.8860558905</v>
      </c>
      <c r="BE184" s="30">
        <f ca="1">BE66+BE87+BE106*(1-BP!$S$86)</f>
        <v>1672804.8126375671</v>
      </c>
      <c r="BF184" s="30">
        <f ca="1">BF66+BF87+BF106*(1-BP!$S$86)</f>
        <v>1758988.9570166941</v>
      </c>
      <c r="BG184" s="30">
        <f ca="1">BG66+BG87+BG106*(1-BP!$S$86)</f>
        <v>1847758.6257271951</v>
      </c>
      <c r="BH184" s="30">
        <f ca="1">BH66+BH87+BH106*(1-BP!$S$86)</f>
        <v>1939191.3844990109</v>
      </c>
      <c r="BI184" s="30">
        <f ca="1">BI66+BI87+BI106*(1-BP!$S$86)</f>
        <v>2033367.1260339813</v>
      </c>
      <c r="BJ184" s="30">
        <f ca="1">BJ66+BJ87+BJ106*(1-BP!$S$86)</f>
        <v>2130368.1398150008</v>
      </c>
      <c r="BK184" s="30">
        <f ca="1">BK66+BK87+BK106*(1-BP!$S$86)</f>
        <v>2230279.184009451</v>
      </c>
      <c r="BL184" s="30">
        <f ca="1">BL66+BL87+BL106*(1-BP!$S$86)</f>
        <v>2333187.5595297343</v>
      </c>
      <c r="BM184" s="30">
        <f ca="1">BM66+BM87+BM106*(1-BP!$S$86)</f>
        <v>2439183.1863156264</v>
      </c>
      <c r="BN184" s="30">
        <f ca="1">BN66+BN87+BN106*(1-BP!$S$86)</f>
        <v>2548358.681905095</v>
      </c>
      <c r="BO184" s="30">
        <f ca="1">BO66+BO87+BO106*(1-BP!$S$86)</f>
        <v>2660809.442362248</v>
      </c>
      <c r="BP184" s="30">
        <f ca="1">BP66+BP87+BP106*(1-BP!$S$86)</f>
        <v>2776633.7256331155</v>
      </c>
      <c r="BQ184" s="30">
        <f ca="1">BQ66+BQ87+BQ106*(1-BP!$S$86)</f>
        <v>2895932.737402109</v>
      </c>
      <c r="BR184" s="30">
        <f ca="1">BR66+BR87+BR106*(1-BP!$S$86)</f>
        <v>3018810.7195241726</v>
      </c>
      <c r="BS184" s="30">
        <f ca="1">BS66+BS87+BS106*(1-BP!$S$86)</f>
        <v>3145375.0411098981</v>
      </c>
      <c r="BT184" s="30">
        <f ca="1">BT66+BT87+BT106*(1-BP!$S$86)</f>
        <v>3275736.2923431951</v>
      </c>
      <c r="BU184" s="30">
        <f ca="1">BU66+BU87+BU106*(1-BP!$S$86)</f>
        <v>3410008.381113491</v>
      </c>
      <c r="BV184" s="30">
        <f>BV66+BV87+BV106*(1-BP!$S$86)</f>
        <v>0</v>
      </c>
      <c r="BW184" s="30">
        <f>BW66+BW87+BW106*(1-BP!$S$86)</f>
        <v>0</v>
      </c>
      <c r="BX184" s="30">
        <f>BX66+BX87+BX106*(1-BP!$S$86)</f>
        <v>0</v>
      </c>
      <c r="BY184" s="30">
        <f>BY66+BY87+BY106*(1-BP!$S$86)</f>
        <v>0</v>
      </c>
      <c r="BZ184" s="30">
        <f>BZ66+BZ87+BZ106*(1-BP!$S$86)</f>
        <v>0</v>
      </c>
      <c r="CA184" s="30">
        <f>CA66+CA87+CA106*(1-BP!$S$86)</f>
        <v>0</v>
      </c>
      <c r="CB184" s="30">
        <f>CB66+CB87+CB106*(1-BP!$S$86)</f>
        <v>0</v>
      </c>
      <c r="CC184" s="30">
        <f>CC66+CC87+CC106*(1-BP!$S$86)</f>
        <v>0</v>
      </c>
      <c r="CD184" s="30">
        <f>CD66+CD87+CD106*(1-BP!$S$86)</f>
        <v>0</v>
      </c>
      <c r="CE184" s="30">
        <f>CE66+CE87+CE106*(1-BP!$S$86)</f>
        <v>0</v>
      </c>
      <c r="CF184" s="30">
        <f>CF66+CF87+CF106*(1-BP!$S$86)</f>
        <v>0</v>
      </c>
      <c r="CG184" s="30">
        <f>CG66+CG87+CG106*(1-BP!$S$86)</f>
        <v>0</v>
      </c>
      <c r="CH184" s="30">
        <f>CH66+CH87+CH106*(1-BP!$S$86)</f>
        <v>0</v>
      </c>
      <c r="CI184" s="30">
        <f>CI66+CI87+CI106*(1-BP!$S$86)</f>
        <v>0</v>
      </c>
      <c r="CJ184" s="30">
        <f>CJ66+CJ87+CJ106*(1-BP!$S$86)</f>
        <v>0</v>
      </c>
      <c r="CK184" s="30">
        <f>CK66+CK87+CK106*(1-BP!$S$86)</f>
        <v>0</v>
      </c>
      <c r="CL184" s="30">
        <f>CL66+CL87+CL106*(1-BP!$S$86)</f>
        <v>0</v>
      </c>
      <c r="CM184" s="30">
        <f>CM66+CM87+CM106*(1-BP!$S$86)</f>
        <v>0</v>
      </c>
      <c r="CN184" s="30">
        <f>CN66+CN87+CN106*(1-BP!$S$86)</f>
        <v>0</v>
      </c>
      <c r="CO184" s="30">
        <f>CO66+CO87+CO106*(1-BP!$S$86)</f>
        <v>0</v>
      </c>
      <c r="CP184" s="30">
        <f>CP66+CP87+CP106*(1-BP!$S$86)</f>
        <v>0</v>
      </c>
      <c r="CQ184" s="30">
        <f>CQ66+CQ87+CQ106*(1-BP!$S$86)</f>
        <v>0</v>
      </c>
      <c r="CR184" s="30">
        <f>CR66+CR87+CR106*(1-BP!$S$86)</f>
        <v>0</v>
      </c>
      <c r="CS184" s="30">
        <f>CS66+CS87+CS106*(1-BP!$S$86)</f>
        <v>0</v>
      </c>
      <c r="CT184" s="30">
        <f>CT66+CT87+CT106*(1-BP!$S$86)</f>
        <v>0</v>
      </c>
    </row>
    <row r="185" spans="1:99" s="27" customFormat="1" ht="12" x14ac:dyDescent="0.25">
      <c r="A185" s="26">
        <f>ROW()</f>
        <v>185</v>
      </c>
      <c r="E185" s="24"/>
      <c r="F185" s="68" t="str">
        <f t="shared" si="428"/>
        <v>АКТИВЫ</v>
      </c>
      <c r="G185" s="68" t="str">
        <f t="shared" si="434"/>
        <v>Запасы СиМ</v>
      </c>
      <c r="H185" s="27" t="str">
        <f>BP!$F$29</f>
        <v>ЭлЭн</v>
      </c>
      <c r="P185" s="30"/>
      <c r="R185" s="24"/>
      <c r="S185" s="30"/>
      <c r="V185" s="87"/>
      <c r="W185" s="29"/>
      <c r="Z185" s="30">
        <f ca="1">Z67+Z88+Z107*(1-BP!$S$89)</f>
        <v>0</v>
      </c>
      <c r="AA185" s="30">
        <f ca="1">AA67+AA88+AA107*(1-BP!$S$89)</f>
        <v>12879.999999999998</v>
      </c>
      <c r="AB185" s="30">
        <f ca="1">AB67+AB88+AB107*(1-BP!$S$89)</f>
        <v>26146.399999999998</v>
      </c>
      <c r="AC185" s="30">
        <f ca="1">AC67+AC88+AC107*(1-BP!$S$89)</f>
        <v>39810.792000000001</v>
      </c>
      <c r="AD185" s="30">
        <f ca="1">AD67+AD88+AD107*(1-BP!$S$89)</f>
        <v>59405.115760000001</v>
      </c>
      <c r="AE185" s="30">
        <f ca="1">AE67+AE88+AE107*(1-BP!$S$89)</f>
        <v>79587.269232800012</v>
      </c>
      <c r="AF185" s="30">
        <f ca="1">AF67+AF88+AF107*(1-BP!$S$89)</f>
        <v>100374.88730978401</v>
      </c>
      <c r="AG185" s="30">
        <f ca="1">AG67+AG88+AG107*(1-BP!$S$89)</f>
        <v>121786.13392907754</v>
      </c>
      <c r="AH185" s="30">
        <f ca="1">AH67+AH88+AH107*(1-BP!$S$89)</f>
        <v>143839.71794694985</v>
      </c>
      <c r="AI185" s="30">
        <f ca="1">AI67+AI88+AI107*(1-BP!$S$89)</f>
        <v>166554.90948535837</v>
      </c>
      <c r="AJ185" s="30">
        <f ca="1">AJ67+AJ88+AJ107*(1-BP!$S$89)</f>
        <v>189951.55676991912</v>
      </c>
      <c r="AK185" s="30">
        <f ca="1">AK67+AK88+AK107*(1-BP!$S$89)</f>
        <v>214050.10347301667</v>
      </c>
      <c r="AL185" s="30">
        <f ca="1">AL67+AL88+AL107*(1-BP!$S$89)</f>
        <v>238871.60657720719</v>
      </c>
      <c r="AM185" s="30">
        <f ca="1">AM67+AM88+AM107*(1-BP!$S$89)</f>
        <v>264437.75477452338</v>
      </c>
      <c r="AN185" s="30">
        <f ca="1">AN67+AN88+AN107*(1-BP!$S$89)</f>
        <v>290770.88741775911</v>
      </c>
      <c r="AO185" s="30">
        <f ca="1">AO67+AO88+AO107*(1-BP!$S$89)</f>
        <v>317894.01404029189</v>
      </c>
      <c r="AP185" s="30">
        <f ca="1">AP67+AP88+AP107*(1-BP!$S$89)</f>
        <v>345830.83446150064</v>
      </c>
      <c r="AQ185" s="30">
        <f ca="1">AQ67+AQ88+AQ107*(1-BP!$S$89)</f>
        <v>374605.7594953457</v>
      </c>
      <c r="AR185" s="30">
        <f ca="1">AR67+AR88+AR107*(1-BP!$S$89)</f>
        <v>404243.93228020606</v>
      </c>
      <c r="AS185" s="30">
        <f ca="1">AS67+AS88+AS107*(1-BP!$S$89)</f>
        <v>434771.25024861225</v>
      </c>
      <c r="AT185" s="30">
        <f ca="1">AT67+AT88+AT107*(1-BP!$S$89)</f>
        <v>466214.38775607065</v>
      </c>
      <c r="AU185" s="30">
        <f ca="1">AU67+AU88+AU107*(1-BP!$S$89)</f>
        <v>498600.8193887528</v>
      </c>
      <c r="AV185" s="30">
        <f ca="1">AV67+AV88+AV107*(1-BP!$S$89)</f>
        <v>531958.84397041542</v>
      </c>
      <c r="AW185" s="30">
        <f ca="1">AW67+AW88+AW107*(1-BP!$S$89)</f>
        <v>566317.60928952787</v>
      </c>
      <c r="AX185" s="30">
        <f ca="1">AX67+AX88+AX107*(1-BP!$S$89)</f>
        <v>601707.13756821374</v>
      </c>
      <c r="AY185" s="30">
        <f ca="1">AY67+AY88+AY107*(1-BP!$S$89)</f>
        <v>638158.35169526027</v>
      </c>
      <c r="AZ185" s="30">
        <f ca="1">AZ67+AZ88+AZ107*(1-BP!$S$89)</f>
        <v>675703.10224611801</v>
      </c>
      <c r="BA185" s="30">
        <f ca="1">BA67+BA88+BA107*(1-BP!$S$89)</f>
        <v>714374.19531350152</v>
      </c>
      <c r="BB185" s="30">
        <f ca="1">BB67+BB88+BB107*(1-BP!$S$89)</f>
        <v>754205.42117290664</v>
      </c>
      <c r="BC185" s="30">
        <f ca="1">BC67+BC88+BC107*(1-BP!$S$89)</f>
        <v>795231.58380809391</v>
      </c>
      <c r="BD185" s="30">
        <f ca="1">BD67+BD88+BD107*(1-BP!$S$89)</f>
        <v>837488.53132233676</v>
      </c>
      <c r="BE185" s="30">
        <f ca="1">BE67+BE88+BE107*(1-BP!$S$89)</f>
        <v>881013.18726200692</v>
      </c>
      <c r="BF185" s="30">
        <f ca="1">BF67+BF88+BF107*(1-BP!$S$89)</f>
        <v>925843.58287986706</v>
      </c>
      <c r="BG185" s="30">
        <f ca="1">BG67+BG88+BG107*(1-BP!$S$89)</f>
        <v>972018.89036626299</v>
      </c>
      <c r="BH185" s="30">
        <f ca="1">BH67+BH88+BH107*(1-BP!$S$89)</f>
        <v>1019579.4570772509</v>
      </c>
      <c r="BI185" s="30">
        <f ca="1">BI67+BI88+BI107*(1-BP!$S$89)</f>
        <v>1068566.8407895684</v>
      </c>
      <c r="BJ185" s="30">
        <f ca="1">BJ67+BJ88+BJ107*(1-BP!$S$89)</f>
        <v>1119023.8460132554</v>
      </c>
      <c r="BK185" s="30">
        <f ca="1">BK67+BK88+BK107*(1-BP!$S$89)</f>
        <v>1170994.561393653</v>
      </c>
      <c r="BL185" s="30">
        <f ca="1">BL67+BL88+BL107*(1-BP!$S$89)</f>
        <v>1224524.3982354628</v>
      </c>
      <c r="BM185" s="30">
        <f ca="1">BM67+BM88+BM107*(1-BP!$S$89)</f>
        <v>1279660.1301825268</v>
      </c>
      <c r="BN185" s="30">
        <f ca="1">BN67+BN88+BN107*(1-BP!$S$89)</f>
        <v>1336449.9340880027</v>
      </c>
      <c r="BO185" s="30">
        <f ca="1">BO67+BO88+BO107*(1-BP!$S$89)</f>
        <v>1394943.4321106428</v>
      </c>
      <c r="BP185" s="30">
        <f ca="1">BP67+BP88+BP107*(1-BP!$S$89)</f>
        <v>1455191.735073962</v>
      </c>
      <c r="BQ185" s="30">
        <f ca="1">BQ67+BQ88+BQ107*(1-BP!$S$89)</f>
        <v>1517247.4871261809</v>
      </c>
      <c r="BR185" s="30">
        <f ca="1">BR67+BR88+BR107*(1-BP!$S$89)</f>
        <v>1581164.9117399664</v>
      </c>
      <c r="BS185" s="30">
        <f ca="1">BS67+BS88+BS107*(1-BP!$S$89)</f>
        <v>1646999.8590921655</v>
      </c>
      <c r="BT185" s="30">
        <f ca="1">BT67+BT88+BT107*(1-BP!$S$89)</f>
        <v>1714809.8548649305</v>
      </c>
      <c r="BU185" s="30">
        <f ca="1">BU67+BU88+BU107*(1-BP!$S$89)</f>
        <v>1784654.1505108785</v>
      </c>
      <c r="BV185" s="30">
        <f>BV67+BV88+BV107*(1-BP!$S$89)</f>
        <v>0</v>
      </c>
      <c r="BW185" s="30">
        <f>BW67+BW88+BW107*(1-BP!$S$89)</f>
        <v>0</v>
      </c>
      <c r="BX185" s="30">
        <f>BX67+BX88+BX107*(1-BP!$S$89)</f>
        <v>0</v>
      </c>
      <c r="BY185" s="30">
        <f>BY67+BY88+BY107*(1-BP!$S$89)</f>
        <v>0</v>
      </c>
      <c r="BZ185" s="30">
        <f>BZ67+BZ88+BZ107*(1-BP!$S$89)</f>
        <v>0</v>
      </c>
      <c r="CA185" s="30">
        <f>CA67+CA88+CA107*(1-BP!$S$89)</f>
        <v>0</v>
      </c>
      <c r="CB185" s="30">
        <f>CB67+CB88+CB107*(1-BP!$S$89)</f>
        <v>0</v>
      </c>
      <c r="CC185" s="30">
        <f>CC67+CC88+CC107*(1-BP!$S$89)</f>
        <v>0</v>
      </c>
      <c r="CD185" s="30">
        <f>CD67+CD88+CD107*(1-BP!$S$89)</f>
        <v>0</v>
      </c>
      <c r="CE185" s="30">
        <f>CE67+CE88+CE107*(1-BP!$S$89)</f>
        <v>0</v>
      </c>
      <c r="CF185" s="30">
        <f>CF67+CF88+CF107*(1-BP!$S$89)</f>
        <v>0</v>
      </c>
      <c r="CG185" s="30">
        <f>CG67+CG88+CG107*(1-BP!$S$89)</f>
        <v>0</v>
      </c>
      <c r="CH185" s="30">
        <f>CH67+CH88+CH107*(1-BP!$S$89)</f>
        <v>0</v>
      </c>
      <c r="CI185" s="30">
        <f>CI67+CI88+CI107*(1-BP!$S$89)</f>
        <v>0</v>
      </c>
      <c r="CJ185" s="30">
        <f>CJ67+CJ88+CJ107*(1-BP!$S$89)</f>
        <v>0</v>
      </c>
      <c r="CK185" s="30">
        <f>CK67+CK88+CK107*(1-BP!$S$89)</f>
        <v>0</v>
      </c>
      <c r="CL185" s="30">
        <f>CL67+CL88+CL107*(1-BP!$S$89)</f>
        <v>0</v>
      </c>
      <c r="CM185" s="30">
        <f>CM67+CM88+CM107*(1-BP!$S$89)</f>
        <v>0</v>
      </c>
      <c r="CN185" s="30">
        <f>CN67+CN88+CN107*(1-BP!$S$89)</f>
        <v>0</v>
      </c>
      <c r="CO185" s="30">
        <f>CO67+CO88+CO107*(1-BP!$S$89)</f>
        <v>0</v>
      </c>
      <c r="CP185" s="30">
        <f>CP67+CP88+CP107*(1-BP!$S$89)</f>
        <v>0</v>
      </c>
      <c r="CQ185" s="30">
        <f>CQ67+CQ88+CQ107*(1-BP!$S$89)</f>
        <v>0</v>
      </c>
      <c r="CR185" s="30">
        <f>CR67+CR88+CR107*(1-BP!$S$89)</f>
        <v>0</v>
      </c>
      <c r="CS185" s="30">
        <f>CS67+CS88+CS107*(1-BP!$S$89)</f>
        <v>0</v>
      </c>
      <c r="CT185" s="30">
        <f>CT67+CT88+CT107*(1-BP!$S$89)</f>
        <v>0</v>
      </c>
    </row>
    <row r="186" spans="1:99" s="2" customFormat="1" ht="10.199999999999999" x14ac:dyDescent="0.2">
      <c r="A186" s="11">
        <f>ROW()</f>
        <v>186</v>
      </c>
      <c r="E186" s="23" t="str">
        <f>Lists!$N$9</f>
        <v>пустая строка</v>
      </c>
      <c r="P186" s="3"/>
      <c r="R186" s="23"/>
      <c r="S186" s="3"/>
      <c r="V186" s="76"/>
      <c r="W186" s="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</row>
    <row r="187" spans="1:99" x14ac:dyDescent="0.3">
      <c r="A187" s="11">
        <f>ROW()</f>
        <v>187</v>
      </c>
    </row>
    <row r="188" spans="1:99" x14ac:dyDescent="0.3">
      <c r="A188" s="11">
        <f>ROW()</f>
        <v>188</v>
      </c>
    </row>
    <row r="189" spans="1:99" x14ac:dyDescent="0.3">
      <c r="A189" s="11">
        <f>ROW()</f>
        <v>189</v>
      </c>
    </row>
    <row r="190" spans="1:99" s="2" customFormat="1" ht="4.95" customHeight="1" x14ac:dyDescent="0.2">
      <c r="A190" s="11">
        <f>ROW()</f>
        <v>190</v>
      </c>
      <c r="E190" s="89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1"/>
      <c r="Q190" s="90"/>
      <c r="R190" s="89"/>
      <c r="S190" s="91"/>
      <c r="T190" s="90"/>
      <c r="U190" s="90"/>
      <c r="V190" s="92"/>
      <c r="W190" s="93"/>
      <c r="X190" s="90"/>
      <c r="Y190" s="90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0"/>
    </row>
    <row r="191" spans="1:99" x14ac:dyDescent="0.3">
      <c r="A191" s="11">
        <f>ROW()</f>
        <v>191</v>
      </c>
    </row>
    <row r="192" spans="1:99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</sheetData>
  <conditionalFormatting sqref="Z5:CH5">
    <cfRule type="containsBlanks" dxfId="14" priority="7">
      <formula>LEN(TRIM(Z5))=0</formula>
    </cfRule>
  </conditionalFormatting>
  <conditionalFormatting sqref="CI5:CT5">
    <cfRule type="containsBlanks" dxfId="13" priority="6">
      <formula>LEN(TRIM(CI5))=0</formula>
    </cfRule>
  </conditionalFormatting>
  <conditionalFormatting sqref="A1:U3 W1:XFD3 A4:XFD1048576">
    <cfRule type="cellIs" dxfId="12" priority="5" operator="equal">
      <formula>0</formula>
    </cfRule>
  </conditionalFormatting>
  <conditionalFormatting sqref="V4:V1048576">
    <cfRule type="cellIs" dxfId="11" priority="4" operator="notEqual">
      <formula>0</formula>
    </cfRule>
  </conditionalFormatting>
  <conditionalFormatting sqref="W8 Z8:CT8">
    <cfRule type="cellIs" dxfId="10" priority="3" operator="notEqual">
      <formula>0</formula>
    </cfRule>
  </conditionalFormatting>
  <conditionalFormatting sqref="W126 Z126:CT126">
    <cfRule type="cellIs" dxfId="9" priority="2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01"/>
  <sheetViews>
    <sheetView showGridLines="0" zoomScaleNormal="100" workbookViewId="0">
      <pane xSplit="24" ySplit="5" topLeftCell="Y99" activePane="bottomRight" state="frozen"/>
      <selection activeCell="G29" sqref="G29"/>
      <selection pane="topRight" activeCell="G29" sqref="G29"/>
      <selection pane="bottomLeft" activeCell="G29" sqref="G29"/>
      <selection pane="bottomRight" activeCell="S108" sqref="S108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3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6" customWidth="1"/>
    <col min="13" max="13" width="6.5546875" style="2" customWidth="1"/>
    <col min="14" max="14" width="1.77734375" style="6" customWidth="1"/>
    <col min="15" max="15" width="1.77734375" style="46" customWidth="1"/>
    <col min="16" max="16" width="8.88671875" style="6"/>
    <col min="17" max="17" width="1.77734375" style="6" customWidth="1"/>
    <col min="18" max="18" width="1.77734375" style="46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0.777343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6">
        <f>COLUMN()</f>
        <v>12</v>
      </c>
      <c r="M1" s="11">
        <f>COLUMN()</f>
        <v>13</v>
      </c>
      <c r="N1" s="11">
        <f>COLUMN()</f>
        <v>14</v>
      </c>
      <c r="O1" s="46">
        <f>COLUMN()</f>
        <v>15</v>
      </c>
      <c r="P1" s="11">
        <f>COLUMN()</f>
        <v>16</v>
      </c>
      <c r="Q1" s="11">
        <f>COLUMN()</f>
        <v>17</v>
      </c>
      <c r="R1" s="46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6"/>
      <c r="O3" s="46"/>
      <c r="R3" s="46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6"/>
      <c r="O4" s="46"/>
      <c r="R4" s="46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4"/>
      <c r="F5" s="8" t="str">
        <f>Potoki!$F$5</f>
        <v>показатель</v>
      </c>
      <c r="L5" s="46"/>
      <c r="M5" s="4" t="str">
        <f>Potoki!$M$5</f>
        <v>ед.изм.</v>
      </c>
      <c r="O5" s="46"/>
      <c r="P5" s="8" t="str">
        <f>Potoki!$P$5</f>
        <v>значение</v>
      </c>
      <c r="R5" s="46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4" t="s">
        <v>24</v>
      </c>
      <c r="F20" s="13" t="s">
        <v>0</v>
      </c>
      <c r="L20" s="46" t="s">
        <v>24</v>
      </c>
      <c r="M20" s="14" t="s">
        <v>34</v>
      </c>
      <c r="O20" s="46"/>
      <c r="P20" s="13">
        <v>1</v>
      </c>
      <c r="R20" s="46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3" t="s">
        <v>24</v>
      </c>
      <c r="F21" s="6" t="s">
        <v>35</v>
      </c>
      <c r="L21" s="46" t="s">
        <v>24</v>
      </c>
      <c r="M21" s="2" t="s">
        <v>37</v>
      </c>
      <c r="O21" s="46" t="s">
        <v>24</v>
      </c>
      <c r="P21" s="47">
        <v>1.5</v>
      </c>
    </row>
    <row r="22" spans="1:98" x14ac:dyDescent="0.3">
      <c r="A22" s="11">
        <f>ROW()</f>
        <v>22</v>
      </c>
      <c r="E22" s="43" t="s">
        <v>24</v>
      </c>
      <c r="F22" s="6" t="s">
        <v>36</v>
      </c>
      <c r="L22" s="46" t="s">
        <v>24</v>
      </c>
      <c r="M22" s="2" t="s">
        <v>38</v>
      </c>
      <c r="O22" s="46" t="s">
        <v>24</v>
      </c>
      <c r="P22" s="47">
        <v>0.4</v>
      </c>
    </row>
    <row r="23" spans="1:98" x14ac:dyDescent="0.3">
      <c r="A23" s="11">
        <f>ROW()</f>
        <v>23</v>
      </c>
      <c r="E23" s="43" t="s">
        <v>24</v>
      </c>
      <c r="F23" s="6" t="s">
        <v>39</v>
      </c>
      <c r="L23" s="46" t="s">
        <v>24</v>
      </c>
      <c r="M23" s="2" t="s">
        <v>40</v>
      </c>
      <c r="O23" s="46" t="s">
        <v>24</v>
      </c>
      <c r="P23" s="47">
        <v>0.7</v>
      </c>
    </row>
    <row r="24" spans="1:98" x14ac:dyDescent="0.3">
      <c r="A24" s="11">
        <f>ROW()</f>
        <v>24</v>
      </c>
      <c r="E24" s="43" t="s">
        <v>24</v>
      </c>
      <c r="F24" s="6" t="s">
        <v>41</v>
      </c>
      <c r="L24" s="46" t="s">
        <v>24</v>
      </c>
      <c r="M24" s="2" t="s">
        <v>34</v>
      </c>
      <c r="O24" s="46" t="s">
        <v>24</v>
      </c>
      <c r="P24" s="47">
        <v>1</v>
      </c>
    </row>
    <row r="25" spans="1:98" x14ac:dyDescent="0.3">
      <c r="A25" s="11">
        <f>ROW()</f>
        <v>25</v>
      </c>
      <c r="E25" s="43" t="s">
        <v>24</v>
      </c>
      <c r="F25" s="6" t="s">
        <v>42</v>
      </c>
      <c r="L25" s="46" t="s">
        <v>24</v>
      </c>
      <c r="M25" s="2" t="s">
        <v>43</v>
      </c>
      <c r="O25" s="46" t="s">
        <v>24</v>
      </c>
      <c r="P25" s="47">
        <v>1</v>
      </c>
    </row>
    <row r="26" spans="1:98" x14ac:dyDescent="0.3">
      <c r="A26" s="11">
        <f>ROW()</f>
        <v>26</v>
      </c>
      <c r="E26" s="43" t="s">
        <v>24</v>
      </c>
      <c r="F26" s="6" t="s">
        <v>44</v>
      </c>
      <c r="L26" s="46" t="s">
        <v>24</v>
      </c>
      <c r="M26" s="2" t="s">
        <v>48</v>
      </c>
      <c r="O26" s="46" t="s">
        <v>24</v>
      </c>
      <c r="P26" s="47">
        <v>0.5</v>
      </c>
    </row>
    <row r="27" spans="1:98" x14ac:dyDescent="0.3">
      <c r="A27" s="11">
        <f>ROW()</f>
        <v>27</v>
      </c>
      <c r="E27" s="43" t="s">
        <v>24</v>
      </c>
      <c r="F27" s="6" t="s">
        <v>45</v>
      </c>
      <c r="L27" s="46" t="s">
        <v>24</v>
      </c>
      <c r="M27" s="2" t="s">
        <v>48</v>
      </c>
      <c r="O27" s="46" t="s">
        <v>24</v>
      </c>
      <c r="P27" s="47">
        <v>0.25</v>
      </c>
    </row>
    <row r="28" spans="1:98" x14ac:dyDescent="0.3">
      <c r="A28" s="11">
        <f>ROW()</f>
        <v>28</v>
      </c>
      <c r="E28" s="43" t="s">
        <v>24</v>
      </c>
      <c r="F28" s="6" t="s">
        <v>46</v>
      </c>
      <c r="L28" s="46" t="s">
        <v>24</v>
      </c>
      <c r="M28" s="2" t="s">
        <v>48</v>
      </c>
      <c r="P28" s="47">
        <f>P26+P27</f>
        <v>0.75</v>
      </c>
    </row>
    <row r="29" spans="1:98" x14ac:dyDescent="0.3">
      <c r="A29" s="11">
        <f>ROW()</f>
        <v>29</v>
      </c>
      <c r="E29" s="43" t="s">
        <v>24</v>
      </c>
      <c r="F29" s="6" t="s">
        <v>47</v>
      </c>
      <c r="L29" s="46" t="s">
        <v>24</v>
      </c>
      <c r="M29" s="2" t="s">
        <v>49</v>
      </c>
      <c r="O29" s="46" t="s">
        <v>24</v>
      </c>
      <c r="P29" s="47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6"/>
      <c r="O30" s="46"/>
      <c r="R30" s="46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6" t="s">
        <v>24</v>
      </c>
      <c r="P33" s="48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6" t="s">
        <v>24</v>
      </c>
      <c r="P34" s="48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6" t="s">
        <v>24</v>
      </c>
      <c r="P35" s="48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6" t="s">
        <v>24</v>
      </c>
      <c r="P36" s="48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6" t="s">
        <v>24</v>
      </c>
      <c r="P37" s="48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6" t="s">
        <v>24</v>
      </c>
      <c r="P38" s="48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6" t="s">
        <v>24</v>
      </c>
      <c r="P39" s="48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8">
        <f>P39*$S$40</f>
        <v>15</v>
      </c>
      <c r="R40" s="46" t="s">
        <v>24</v>
      </c>
      <c r="S40" s="49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6" t="s">
        <v>24</v>
      </c>
      <c r="P41" s="48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6"/>
      <c r="O42" s="46"/>
      <c r="R42" s="46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5"/>
      <c r="F44" s="13" t="str">
        <f>$F$20</f>
        <v>Продукт</v>
      </c>
      <c r="L44" s="46"/>
      <c r="M44" s="14" t="str">
        <f>Lists!$R$8&amp;"/"&amp;BP!$M$20</f>
        <v>руб./шт</v>
      </c>
      <c r="O44" s="46"/>
      <c r="P44" s="51">
        <f>SUM(P45:P54)</f>
        <v>524.35</v>
      </c>
      <c r="R44" s="46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50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50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50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50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50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50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50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50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50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6"/>
      <c r="O54" s="46"/>
      <c r="R54" s="46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5"/>
      <c r="F56" s="13" t="str">
        <f>$F$20</f>
        <v>Продукт</v>
      </c>
      <c r="L56" s="46"/>
      <c r="M56" s="14" t="str">
        <f>$M$20</f>
        <v>шт</v>
      </c>
      <c r="O56" s="46"/>
      <c r="P56" s="51">
        <f>$P$20</f>
        <v>1</v>
      </c>
      <c r="R56" s="46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50"/>
      <c r="W57" s="52">
        <f ca="1">SUM(INDIRECT(ADDRESS(ROW(),SUMIFS($1:$1,$5:$5,1))):INDIRECT(ADDRESS(ROW(),SUMIFS($1:$1,$5:$5,MAX($5:$5)))))</f>
        <v>1.5</v>
      </c>
      <c r="X57" s="53"/>
      <c r="Y57" s="53"/>
      <c r="Z57" s="54">
        <f>$P$21</f>
        <v>1.5</v>
      </c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50"/>
      <c r="W58" s="52">
        <f ca="1">SUM(INDIRECT(ADDRESS(ROW(),SUMIFS($1:$1,$5:$5,1))):INDIRECT(ADDRESS(ROW(),SUMIFS($1:$1,$5:$5,MAX($5:$5)))))</f>
        <v>0.4</v>
      </c>
      <c r="X58" s="53"/>
      <c r="Y58" s="53"/>
      <c r="Z58" s="54">
        <f>$P$22</f>
        <v>0.4</v>
      </c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50"/>
      <c r="W59" s="52">
        <f ca="1">SUM(INDIRECT(ADDRESS(ROW(),SUMIFS($1:$1,$5:$5,1))):INDIRECT(ADDRESS(ROW(),SUMIFS($1:$1,$5:$5,MAX($5:$5)))))</f>
        <v>0.7</v>
      </c>
      <c r="X59" s="53"/>
      <c r="Y59" s="53"/>
      <c r="Z59" s="54"/>
      <c r="AA59" s="54">
        <f>$P$23</f>
        <v>0.7</v>
      </c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50"/>
      <c r="W60" s="52">
        <f ca="1">SUM(INDIRECT(ADDRESS(ROW(),SUMIFS($1:$1,$5:$5,1))):INDIRECT(ADDRESS(ROW(),SUMIFS($1:$1,$5:$5,MAX($5:$5)))))</f>
        <v>0</v>
      </c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50"/>
      <c r="W61" s="52">
        <f ca="1">SUM(INDIRECT(ADDRESS(ROW(),SUMIFS($1:$1,$5:$5,1))):INDIRECT(ADDRESS(ROW(),SUMIFS($1:$1,$5:$5,MAX($5:$5)))))</f>
        <v>1</v>
      </c>
      <c r="X61" s="53"/>
      <c r="Y61" s="53"/>
      <c r="Z61" s="54"/>
      <c r="AA61" s="54">
        <f>$P$25</f>
        <v>1</v>
      </c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50"/>
      <c r="W62" s="52">
        <f ca="1">SUM(INDIRECT(ADDRESS(ROW(),SUMIFS($1:$1,$5:$5,1))):INDIRECT(ADDRESS(ROW(),SUMIFS($1:$1,$5:$5,MAX($5:$5)))))</f>
        <v>0</v>
      </c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50"/>
      <c r="W63" s="52">
        <f ca="1">SUM(INDIRECT(ADDRESS(ROW(),SUMIFS($1:$1,$5:$5,1))):INDIRECT(ADDRESS(ROW(),SUMIFS($1:$1,$5:$5,MAX($5:$5)))))</f>
        <v>0</v>
      </c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50"/>
      <c r="W64" s="52">
        <f ca="1">SUM(INDIRECT(ADDRESS(ROW(),SUMIFS($1:$1,$5:$5,1))):INDIRECT(ADDRESS(ROW(),SUMIFS($1:$1,$5:$5,MAX($5:$5)))))</f>
        <v>0</v>
      </c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50"/>
      <c r="W65" s="52">
        <f ca="1">SUM(INDIRECT(ADDRESS(ROW(),SUMIFS($1:$1,$5:$5,1))):INDIRECT(ADDRESS(ROW(),SUMIFS($1:$1,$5:$5,MAX($5:$5)))))</f>
        <v>0</v>
      </c>
      <c r="X65" s="53"/>
      <c r="Y65" s="53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6"/>
      <c r="O66" s="46"/>
      <c r="R66" s="46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5"/>
      <c r="F67" s="13" t="s">
        <v>66</v>
      </c>
      <c r="L67" s="46"/>
      <c r="M67" s="14" t="str">
        <f>Lists!$R$8</f>
        <v>руб.</v>
      </c>
      <c r="O67" s="46"/>
      <c r="R67" s="46"/>
      <c r="W67" s="55">
        <f ca="1">SUM(INDIRECT(ADDRESS(ROW(),SUMIFS($1:$1,$5:$5,1))):INDIRECT(ADDRESS(ROW(),SUMIFS($1:$1,$5:$5,MAX($5:$5)))))</f>
        <v>171</v>
      </c>
      <c r="X67" s="51"/>
      <c r="Y67" s="51"/>
      <c r="Z67" s="55">
        <f>SUM(Z69:Z78)</f>
        <v>117</v>
      </c>
      <c r="AA67" s="55">
        <f>SUM(AA69:AA78)</f>
        <v>54</v>
      </c>
      <c r="AB67" s="55">
        <f t="shared" ref="AB67:CL67" si="1">SUM(AB69:AB78)</f>
        <v>0</v>
      </c>
      <c r="AC67" s="55">
        <f t="shared" si="1"/>
        <v>0</v>
      </c>
      <c r="AD67" s="55">
        <f t="shared" si="1"/>
        <v>0</v>
      </c>
      <c r="AE67" s="55">
        <f t="shared" si="1"/>
        <v>0</v>
      </c>
      <c r="AF67" s="55">
        <f t="shared" si="1"/>
        <v>0</v>
      </c>
      <c r="AG67" s="55">
        <f t="shared" si="1"/>
        <v>0</v>
      </c>
      <c r="AH67" s="55">
        <f t="shared" si="1"/>
        <v>0</v>
      </c>
      <c r="AI67" s="55">
        <f t="shared" si="1"/>
        <v>0</v>
      </c>
      <c r="AJ67" s="55">
        <f t="shared" si="1"/>
        <v>0</v>
      </c>
      <c r="AK67" s="55">
        <f t="shared" si="1"/>
        <v>0</v>
      </c>
      <c r="AL67" s="55">
        <f t="shared" si="1"/>
        <v>0</v>
      </c>
      <c r="AM67" s="55">
        <f t="shared" si="1"/>
        <v>0</v>
      </c>
      <c r="AN67" s="55">
        <f t="shared" si="1"/>
        <v>0</v>
      </c>
      <c r="AO67" s="55">
        <f t="shared" si="1"/>
        <v>0</v>
      </c>
      <c r="AP67" s="55">
        <f t="shared" si="1"/>
        <v>0</v>
      </c>
      <c r="AQ67" s="55">
        <f t="shared" si="1"/>
        <v>0</v>
      </c>
      <c r="AR67" s="55">
        <f t="shared" si="1"/>
        <v>0</v>
      </c>
      <c r="AS67" s="55">
        <f t="shared" si="1"/>
        <v>0</v>
      </c>
      <c r="AT67" s="55">
        <f t="shared" si="1"/>
        <v>0</v>
      </c>
      <c r="AU67" s="55">
        <f t="shared" si="1"/>
        <v>0</v>
      </c>
      <c r="AV67" s="55">
        <f t="shared" si="1"/>
        <v>0</v>
      </c>
      <c r="AW67" s="55">
        <f t="shared" si="1"/>
        <v>0</v>
      </c>
      <c r="AX67" s="55">
        <f t="shared" si="1"/>
        <v>0</v>
      </c>
      <c r="AY67" s="55">
        <f t="shared" si="1"/>
        <v>0</v>
      </c>
      <c r="AZ67" s="55">
        <f t="shared" si="1"/>
        <v>0</v>
      </c>
      <c r="BA67" s="55">
        <f t="shared" si="1"/>
        <v>0</v>
      </c>
      <c r="BB67" s="55">
        <f t="shared" si="1"/>
        <v>0</v>
      </c>
      <c r="BC67" s="55">
        <f t="shared" si="1"/>
        <v>0</v>
      </c>
      <c r="BD67" s="55">
        <f t="shared" si="1"/>
        <v>0</v>
      </c>
      <c r="BE67" s="55">
        <f t="shared" si="1"/>
        <v>0</v>
      </c>
      <c r="BF67" s="55">
        <f t="shared" si="1"/>
        <v>0</v>
      </c>
      <c r="BG67" s="55">
        <f t="shared" si="1"/>
        <v>0</v>
      </c>
      <c r="BH67" s="55">
        <f t="shared" si="1"/>
        <v>0</v>
      </c>
      <c r="BI67" s="55">
        <f t="shared" si="1"/>
        <v>0</v>
      </c>
      <c r="BJ67" s="55">
        <f t="shared" si="1"/>
        <v>0</v>
      </c>
      <c r="BK67" s="55">
        <f t="shared" si="1"/>
        <v>0</v>
      </c>
      <c r="BL67" s="55">
        <f t="shared" si="1"/>
        <v>0</v>
      </c>
      <c r="BM67" s="55">
        <f t="shared" si="1"/>
        <v>0</v>
      </c>
      <c r="BN67" s="55">
        <f t="shared" si="1"/>
        <v>0</v>
      </c>
      <c r="BO67" s="55">
        <f t="shared" si="1"/>
        <v>0</v>
      </c>
      <c r="BP67" s="55">
        <f t="shared" si="1"/>
        <v>0</v>
      </c>
      <c r="BQ67" s="55">
        <f t="shared" si="1"/>
        <v>0</v>
      </c>
      <c r="BR67" s="55">
        <f t="shared" si="1"/>
        <v>0</v>
      </c>
      <c r="BS67" s="55">
        <f t="shared" si="1"/>
        <v>0</v>
      </c>
      <c r="BT67" s="55">
        <f t="shared" si="1"/>
        <v>0</v>
      </c>
      <c r="BU67" s="55">
        <f t="shared" si="1"/>
        <v>0</v>
      </c>
      <c r="BV67" s="55">
        <f t="shared" si="1"/>
        <v>0</v>
      </c>
      <c r="BW67" s="55">
        <f t="shared" si="1"/>
        <v>0</v>
      </c>
      <c r="BX67" s="55">
        <f t="shared" si="1"/>
        <v>0</v>
      </c>
      <c r="BY67" s="55">
        <f t="shared" si="1"/>
        <v>0</v>
      </c>
      <c r="BZ67" s="55">
        <f t="shared" si="1"/>
        <v>0</v>
      </c>
      <c r="CA67" s="55">
        <f t="shared" si="1"/>
        <v>0</v>
      </c>
      <c r="CB67" s="55">
        <f t="shared" si="1"/>
        <v>0</v>
      </c>
      <c r="CC67" s="55">
        <f t="shared" si="1"/>
        <v>0</v>
      </c>
      <c r="CD67" s="55">
        <f t="shared" si="1"/>
        <v>0</v>
      </c>
      <c r="CE67" s="55">
        <f t="shared" si="1"/>
        <v>0</v>
      </c>
      <c r="CF67" s="55">
        <f t="shared" si="1"/>
        <v>0</v>
      </c>
      <c r="CG67" s="55">
        <f t="shared" si="1"/>
        <v>0</v>
      </c>
      <c r="CH67" s="55">
        <f t="shared" si="1"/>
        <v>0</v>
      </c>
      <c r="CI67" s="55">
        <f t="shared" si="1"/>
        <v>0</v>
      </c>
      <c r="CJ67" s="55">
        <f t="shared" si="1"/>
        <v>0</v>
      </c>
      <c r="CK67" s="55">
        <f t="shared" si="1"/>
        <v>0</v>
      </c>
      <c r="CL67" s="55">
        <f t="shared" si="1"/>
        <v>0</v>
      </c>
      <c r="CM67" s="55">
        <f t="shared" ref="CM67:CT67" si="2">SUM(CM69:CM78)</f>
        <v>0</v>
      </c>
      <c r="CN67" s="55">
        <f t="shared" si="2"/>
        <v>0</v>
      </c>
      <c r="CO67" s="55">
        <f t="shared" si="2"/>
        <v>0</v>
      </c>
      <c r="CP67" s="55">
        <f t="shared" si="2"/>
        <v>0</v>
      </c>
      <c r="CQ67" s="55">
        <f t="shared" si="2"/>
        <v>0</v>
      </c>
      <c r="CR67" s="55">
        <f t="shared" si="2"/>
        <v>0</v>
      </c>
      <c r="CS67" s="55">
        <f t="shared" si="2"/>
        <v>0</v>
      </c>
      <c r="CT67" s="55">
        <f t="shared" si="2"/>
        <v>0</v>
      </c>
    </row>
    <row r="68" spans="1:98" s="13" customFormat="1" x14ac:dyDescent="0.3">
      <c r="A68" s="11">
        <f>ROW()</f>
        <v>68</v>
      </c>
      <c r="E68" s="45"/>
      <c r="F68" s="13" t="str">
        <f>$F$20</f>
        <v>Продукт</v>
      </c>
      <c r="L68" s="46"/>
      <c r="M68" s="14" t="str">
        <f>$M$20</f>
        <v>шт</v>
      </c>
      <c r="O68" s="46"/>
      <c r="P68" s="51">
        <f>$P$20</f>
        <v>1</v>
      </c>
      <c r="R68" s="46"/>
      <c r="W68" s="55"/>
      <c r="X68" s="51"/>
      <c r="Y68" s="51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50"/>
      <c r="W69" s="55">
        <f ca="1">SUM(INDIRECT(ADDRESS(ROW(),SUMIFS($1:$1,$5:$5,1))):INDIRECT(ADDRESS(ROW(),SUMIFS($1:$1,$5:$5,MAX($5:$5)))))</f>
        <v>105</v>
      </c>
      <c r="X69" s="56"/>
      <c r="Y69" s="56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50"/>
      <c r="W70" s="55">
        <f ca="1">SUM(INDIRECT(ADDRESS(ROW(),SUMIFS($1:$1,$5:$5,1))):INDIRECT(ADDRESS(ROW(),SUMIFS($1:$1,$5:$5,MAX($5:$5)))))</f>
        <v>12</v>
      </c>
      <c r="X70" s="56"/>
      <c r="Y70" s="56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50"/>
      <c r="W71" s="55">
        <f ca="1">SUM(INDIRECT(ADDRESS(ROW(),SUMIFS($1:$1,$5:$5,1))):INDIRECT(ADDRESS(ROW(),SUMIFS($1:$1,$5:$5,MAX($5:$5)))))</f>
        <v>14</v>
      </c>
      <c r="X71" s="56"/>
      <c r="Y71" s="56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50"/>
      <c r="W72" s="55">
        <f ca="1">SUM(INDIRECT(ADDRESS(ROW(),SUMIFS($1:$1,$5:$5,1))):INDIRECT(ADDRESS(ROW(),SUMIFS($1:$1,$5:$5,MAX($5:$5)))))</f>
        <v>0</v>
      </c>
      <c r="X72" s="56"/>
      <c r="Y72" s="56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50"/>
      <c r="W73" s="55">
        <f ca="1">SUM(INDIRECT(ADDRESS(ROW(),SUMIFS($1:$1,$5:$5,1))):INDIRECT(ADDRESS(ROW(),SUMIFS($1:$1,$5:$5,MAX($5:$5)))))</f>
        <v>40</v>
      </c>
      <c r="X73" s="56"/>
      <c r="Y73" s="56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50"/>
      <c r="W74" s="55">
        <f ca="1">SUM(INDIRECT(ADDRESS(ROW(),SUMIFS($1:$1,$5:$5,1))):INDIRECT(ADDRESS(ROW(),SUMIFS($1:$1,$5:$5,MAX($5:$5)))))</f>
        <v>0</v>
      </c>
      <c r="X74" s="56"/>
      <c r="Y74" s="56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50"/>
      <c r="W75" s="55">
        <f ca="1">SUM(INDIRECT(ADDRESS(ROW(),SUMIFS($1:$1,$5:$5,1))):INDIRECT(ADDRESS(ROW(),SUMIFS($1:$1,$5:$5,MAX($5:$5)))))</f>
        <v>0</v>
      </c>
      <c r="X75" s="56"/>
      <c r="Y75" s="56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50"/>
      <c r="W76" s="55">
        <f ca="1">SUM(INDIRECT(ADDRESS(ROW(),SUMIFS($1:$1,$5:$5,1))):INDIRECT(ADDRESS(ROW(),SUMIFS($1:$1,$5:$5,MAX($5:$5)))))</f>
        <v>0</v>
      </c>
      <c r="X76" s="56"/>
      <c r="Y76" s="56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50"/>
      <c r="W77" s="55">
        <f ca="1">SUM(INDIRECT(ADDRESS(ROW(),SUMIFS($1:$1,$5:$5,1))):INDIRECT(ADDRESS(ROW(),SUMIFS($1:$1,$5:$5,MAX($5:$5)))))</f>
        <v>0</v>
      </c>
      <c r="X77" s="56"/>
      <c r="Y77" s="56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6"/>
      <c r="O78" s="46"/>
      <c r="R78" s="46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5"/>
      <c r="F80" s="13" t="str">
        <f>$F$20</f>
        <v>Продукт</v>
      </c>
      <c r="L80" s="46"/>
      <c r="M80" s="14" t="str">
        <f>$M$20</f>
        <v>шт</v>
      </c>
      <c r="O80" s="46"/>
      <c r="P80" s="51">
        <f>$P$20</f>
        <v>1</v>
      </c>
      <c r="R80" s="46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50"/>
      <c r="W81" s="52">
        <f ca="1">SUM(INDIRECT(ADDRESS(ROW(),SUMIFS($1:$1,$5:$5,1))):INDIRECT(ADDRESS(ROW(),SUMIFS($1:$1,$5:$5,MAX($5:$5)))))</f>
        <v>1.5</v>
      </c>
      <c r="X81" s="53"/>
      <c r="Y81" s="53"/>
      <c r="Z81" s="54"/>
      <c r="AA81" s="54">
        <f>$P$21</f>
        <v>1.5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50"/>
      <c r="W82" s="52">
        <f ca="1">SUM(INDIRECT(ADDRESS(ROW(),SUMIFS($1:$1,$5:$5,1))):INDIRECT(ADDRESS(ROW(),SUMIFS($1:$1,$5:$5,MAX($5:$5)))))</f>
        <v>0.4</v>
      </c>
      <c r="X82" s="53"/>
      <c r="Y82" s="53"/>
      <c r="Z82" s="54"/>
      <c r="AA82" s="54">
        <f>$P$22</f>
        <v>0.4</v>
      </c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50"/>
      <c r="W83" s="52">
        <f ca="1">SUM(INDIRECT(ADDRESS(ROW(),SUMIFS($1:$1,$5:$5,1))):INDIRECT(ADDRESS(ROW(),SUMIFS($1:$1,$5:$5,MAX($5:$5)))))</f>
        <v>0</v>
      </c>
      <c r="X83" s="53"/>
      <c r="Y83" s="53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50"/>
      <c r="W84" s="52">
        <f ca="1">SUM(INDIRECT(ADDRESS(ROW(),SUMIFS($1:$1,$5:$5,1))):INDIRECT(ADDRESS(ROW(),SUMIFS($1:$1,$5:$5,MAX($5:$5)))))</f>
        <v>0</v>
      </c>
      <c r="X84" s="53"/>
      <c r="Y84" s="53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50"/>
      <c r="W85" s="52">
        <f ca="1">SUM(INDIRECT(ADDRESS(ROW(),SUMIFS($1:$1,$5:$5,1))):INDIRECT(ADDRESS(ROW(),SUMIFS($1:$1,$5:$5,MAX($5:$5)))))</f>
        <v>0</v>
      </c>
      <c r="X85" s="53"/>
      <c r="Y85" s="53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50"/>
      <c r="R86" s="46" t="s">
        <v>24</v>
      </c>
      <c r="S86" s="49">
        <v>0.6</v>
      </c>
      <c r="W86" s="52">
        <f ca="1">SUM(INDIRECT(ADDRESS(ROW(),SUMIFS($1:$1,$5:$5,1))):INDIRECT(ADDRESS(ROW(),SUMIFS($1:$1,$5:$5,MAX($5:$5)))))</f>
        <v>0.3</v>
      </c>
      <c r="X86" s="53"/>
      <c r="Y86" s="53"/>
      <c r="Z86" s="54"/>
      <c r="AA86" s="54">
        <f>$S$86*$P$26</f>
        <v>0.3</v>
      </c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50"/>
      <c r="W87" s="52">
        <f ca="1">SUM(INDIRECT(ADDRESS(ROW(),SUMIFS($1:$1,$5:$5,1))):INDIRECT(ADDRESS(ROW(),SUMIFS($1:$1,$5:$5,MAX($5:$5)))))</f>
        <v>0</v>
      </c>
      <c r="X87" s="53"/>
      <c r="Y87" s="53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50"/>
      <c r="W88" s="52">
        <f ca="1">SUM(INDIRECT(ADDRESS(ROW(),SUMIFS($1:$1,$5:$5,1))):INDIRECT(ADDRESS(ROW(),SUMIFS($1:$1,$5:$5,MAX($5:$5)))))</f>
        <v>0.3</v>
      </c>
      <c r="X88" s="53"/>
      <c r="Y88" s="53"/>
      <c r="Z88" s="54"/>
      <c r="AA88" s="54">
        <f>AA86</f>
        <v>0.3</v>
      </c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50"/>
      <c r="R89" s="46" t="s">
        <v>24</v>
      </c>
      <c r="S89" s="49">
        <v>0.7</v>
      </c>
      <c r="W89" s="52">
        <f ca="1">SUM(INDIRECT(ADDRESS(ROW(),SUMIFS($1:$1,$5:$5,1))):INDIRECT(ADDRESS(ROW(),SUMIFS($1:$1,$5:$5,MAX($5:$5)))))</f>
        <v>0.55999999999999994</v>
      </c>
      <c r="X89" s="53"/>
      <c r="Y89" s="53"/>
      <c r="Z89" s="54"/>
      <c r="AA89" s="54">
        <f>$S$89*$P$29</f>
        <v>0.55999999999999994</v>
      </c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6"/>
      <c r="O90" s="46"/>
      <c r="R90" s="46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5"/>
      <c r="F91" s="13" t="s">
        <v>68</v>
      </c>
      <c r="L91" s="46"/>
      <c r="M91" s="14" t="str">
        <f>Lists!$R$8</f>
        <v>руб.</v>
      </c>
      <c r="O91" s="46"/>
      <c r="R91" s="46"/>
      <c r="W91" s="55">
        <f ca="1">SUM(INDIRECT(ADDRESS(ROW(),SUMIFS($1:$1,$5:$5,1))):INDIRECT(ADDRESS(ROW(),SUMIFS($1:$1,$5:$5,MAX($5:$5)))))</f>
        <v>139.72</v>
      </c>
      <c r="X91" s="51"/>
      <c r="Y91" s="51"/>
      <c r="Z91" s="55">
        <f>SUM(Z93:Z102)</f>
        <v>0</v>
      </c>
      <c r="AA91" s="55">
        <f t="shared" ref="AA91:CL91" si="9">SUM(AA93:AA102)</f>
        <v>139.72</v>
      </c>
      <c r="AB91" s="55">
        <f t="shared" si="9"/>
        <v>0</v>
      </c>
      <c r="AC91" s="55">
        <f t="shared" si="9"/>
        <v>0</v>
      </c>
      <c r="AD91" s="55">
        <f t="shared" si="9"/>
        <v>0</v>
      </c>
      <c r="AE91" s="55">
        <f t="shared" si="9"/>
        <v>0</v>
      </c>
      <c r="AF91" s="55">
        <f t="shared" si="9"/>
        <v>0</v>
      </c>
      <c r="AG91" s="55">
        <f t="shared" si="9"/>
        <v>0</v>
      </c>
      <c r="AH91" s="55">
        <f t="shared" si="9"/>
        <v>0</v>
      </c>
      <c r="AI91" s="55">
        <f t="shared" si="9"/>
        <v>0</v>
      </c>
      <c r="AJ91" s="55">
        <f t="shared" si="9"/>
        <v>0</v>
      </c>
      <c r="AK91" s="55">
        <f t="shared" si="9"/>
        <v>0</v>
      </c>
      <c r="AL91" s="55">
        <f t="shared" si="9"/>
        <v>0</v>
      </c>
      <c r="AM91" s="55">
        <f t="shared" si="9"/>
        <v>0</v>
      </c>
      <c r="AN91" s="55">
        <f t="shared" si="9"/>
        <v>0</v>
      </c>
      <c r="AO91" s="55">
        <f t="shared" si="9"/>
        <v>0</v>
      </c>
      <c r="AP91" s="55">
        <f t="shared" si="9"/>
        <v>0</v>
      </c>
      <c r="AQ91" s="55">
        <f t="shared" si="9"/>
        <v>0</v>
      </c>
      <c r="AR91" s="55">
        <f t="shared" si="9"/>
        <v>0</v>
      </c>
      <c r="AS91" s="55">
        <f t="shared" si="9"/>
        <v>0</v>
      </c>
      <c r="AT91" s="55">
        <f t="shared" si="9"/>
        <v>0</v>
      </c>
      <c r="AU91" s="55">
        <f t="shared" si="9"/>
        <v>0</v>
      </c>
      <c r="AV91" s="55">
        <f t="shared" si="9"/>
        <v>0</v>
      </c>
      <c r="AW91" s="55">
        <f t="shared" si="9"/>
        <v>0</v>
      </c>
      <c r="AX91" s="55">
        <f t="shared" si="9"/>
        <v>0</v>
      </c>
      <c r="AY91" s="55">
        <f t="shared" si="9"/>
        <v>0</v>
      </c>
      <c r="AZ91" s="55">
        <f t="shared" si="9"/>
        <v>0</v>
      </c>
      <c r="BA91" s="55">
        <f t="shared" si="9"/>
        <v>0</v>
      </c>
      <c r="BB91" s="55">
        <f t="shared" si="9"/>
        <v>0</v>
      </c>
      <c r="BC91" s="55">
        <f t="shared" si="9"/>
        <v>0</v>
      </c>
      <c r="BD91" s="55">
        <f t="shared" si="9"/>
        <v>0</v>
      </c>
      <c r="BE91" s="55">
        <f t="shared" si="9"/>
        <v>0</v>
      </c>
      <c r="BF91" s="55">
        <f t="shared" si="9"/>
        <v>0</v>
      </c>
      <c r="BG91" s="55">
        <f t="shared" si="9"/>
        <v>0</v>
      </c>
      <c r="BH91" s="55">
        <f t="shared" si="9"/>
        <v>0</v>
      </c>
      <c r="BI91" s="55">
        <f t="shared" si="9"/>
        <v>0</v>
      </c>
      <c r="BJ91" s="55">
        <f t="shared" si="9"/>
        <v>0</v>
      </c>
      <c r="BK91" s="55">
        <f t="shared" si="9"/>
        <v>0</v>
      </c>
      <c r="BL91" s="55">
        <f t="shared" si="9"/>
        <v>0</v>
      </c>
      <c r="BM91" s="55">
        <f t="shared" si="9"/>
        <v>0</v>
      </c>
      <c r="BN91" s="55">
        <f t="shared" si="9"/>
        <v>0</v>
      </c>
      <c r="BO91" s="55">
        <f t="shared" si="9"/>
        <v>0</v>
      </c>
      <c r="BP91" s="55">
        <f t="shared" si="9"/>
        <v>0</v>
      </c>
      <c r="BQ91" s="55">
        <f t="shared" si="9"/>
        <v>0</v>
      </c>
      <c r="BR91" s="55">
        <f t="shared" si="9"/>
        <v>0</v>
      </c>
      <c r="BS91" s="55">
        <f t="shared" si="9"/>
        <v>0</v>
      </c>
      <c r="BT91" s="55">
        <f t="shared" si="9"/>
        <v>0</v>
      </c>
      <c r="BU91" s="55">
        <f t="shared" si="9"/>
        <v>0</v>
      </c>
      <c r="BV91" s="55">
        <f t="shared" si="9"/>
        <v>0</v>
      </c>
      <c r="BW91" s="55">
        <f t="shared" si="9"/>
        <v>0</v>
      </c>
      <c r="BX91" s="55">
        <f t="shared" si="9"/>
        <v>0</v>
      </c>
      <c r="BY91" s="55">
        <f t="shared" si="9"/>
        <v>0</v>
      </c>
      <c r="BZ91" s="55">
        <f t="shared" si="9"/>
        <v>0</v>
      </c>
      <c r="CA91" s="55">
        <f t="shared" si="9"/>
        <v>0</v>
      </c>
      <c r="CB91" s="55">
        <f t="shared" si="9"/>
        <v>0</v>
      </c>
      <c r="CC91" s="55">
        <f t="shared" si="9"/>
        <v>0</v>
      </c>
      <c r="CD91" s="55">
        <f t="shared" si="9"/>
        <v>0</v>
      </c>
      <c r="CE91" s="55">
        <f t="shared" si="9"/>
        <v>0</v>
      </c>
      <c r="CF91" s="55">
        <f t="shared" si="9"/>
        <v>0</v>
      </c>
      <c r="CG91" s="55">
        <f t="shared" si="9"/>
        <v>0</v>
      </c>
      <c r="CH91" s="55">
        <f t="shared" si="9"/>
        <v>0</v>
      </c>
      <c r="CI91" s="55">
        <f t="shared" si="9"/>
        <v>0</v>
      </c>
      <c r="CJ91" s="55">
        <f t="shared" si="9"/>
        <v>0</v>
      </c>
      <c r="CK91" s="55">
        <f t="shared" si="9"/>
        <v>0</v>
      </c>
      <c r="CL91" s="55">
        <f t="shared" si="9"/>
        <v>0</v>
      </c>
      <c r="CM91" s="55">
        <f t="shared" ref="CM91:CT91" si="10">SUM(CM93:CM102)</f>
        <v>0</v>
      </c>
      <c r="CN91" s="55">
        <f t="shared" si="10"/>
        <v>0</v>
      </c>
      <c r="CO91" s="55">
        <f t="shared" si="10"/>
        <v>0</v>
      </c>
      <c r="CP91" s="55">
        <f t="shared" si="10"/>
        <v>0</v>
      </c>
      <c r="CQ91" s="55">
        <f t="shared" si="10"/>
        <v>0</v>
      </c>
      <c r="CR91" s="55">
        <f t="shared" si="10"/>
        <v>0</v>
      </c>
      <c r="CS91" s="55">
        <f t="shared" si="10"/>
        <v>0</v>
      </c>
      <c r="CT91" s="55">
        <f t="shared" si="10"/>
        <v>0</v>
      </c>
    </row>
    <row r="92" spans="1:98" s="13" customFormat="1" x14ac:dyDescent="0.3">
      <c r="A92" s="11">
        <f>ROW()</f>
        <v>92</v>
      </c>
      <c r="E92" s="45"/>
      <c r="F92" s="13" t="str">
        <f>$F$20</f>
        <v>Продукт</v>
      </c>
      <c r="L92" s="46"/>
      <c r="M92" s="14" t="str">
        <f>$M$20</f>
        <v>шт</v>
      </c>
      <c r="O92" s="46"/>
      <c r="P92" s="51">
        <f>$P$20</f>
        <v>1</v>
      </c>
      <c r="R92" s="46"/>
      <c r="W92" s="55"/>
      <c r="X92" s="51"/>
      <c r="Y92" s="51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50"/>
      <c r="W93" s="55">
        <f ca="1">SUM(INDIRECT(ADDRESS(ROW(),SUMIFS($1:$1,$5:$5,1))):INDIRECT(ADDRESS(ROW(),SUMIFS($1:$1,$5:$5,MAX($5:$5)))))</f>
        <v>105</v>
      </c>
      <c r="X93" s="56"/>
      <c r="Y93" s="56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50"/>
      <c r="W94" s="55">
        <f ca="1">SUM(INDIRECT(ADDRESS(ROW(),SUMIFS($1:$1,$5:$5,1))):INDIRECT(ADDRESS(ROW(),SUMIFS($1:$1,$5:$5,MAX($5:$5)))))</f>
        <v>12</v>
      </c>
      <c r="X94" s="56"/>
      <c r="Y94" s="56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50"/>
      <c r="W95" s="55">
        <f ca="1">SUM(INDIRECT(ADDRESS(ROW(),SUMIFS($1:$1,$5:$5,1))):INDIRECT(ADDRESS(ROW(),SUMIFS($1:$1,$5:$5,MAX($5:$5)))))</f>
        <v>0</v>
      </c>
      <c r="X95" s="56"/>
      <c r="Y95" s="56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50"/>
      <c r="W96" s="55">
        <f ca="1">SUM(INDIRECT(ADDRESS(ROW(),SUMIFS($1:$1,$5:$5,1))):INDIRECT(ADDRESS(ROW(),SUMIFS($1:$1,$5:$5,MAX($5:$5)))))</f>
        <v>0</v>
      </c>
      <c r="X96" s="56"/>
      <c r="Y96" s="56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50"/>
      <c r="W97" s="55">
        <f ca="1">SUM(INDIRECT(ADDRESS(ROW(),SUMIFS($1:$1,$5:$5,1))):INDIRECT(ADDRESS(ROW(),SUMIFS($1:$1,$5:$5,MAX($5:$5)))))</f>
        <v>0</v>
      </c>
      <c r="X97" s="56"/>
      <c r="Y97" s="56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50"/>
      <c r="W98" s="55">
        <f ca="1">SUM(INDIRECT(ADDRESS(ROW(),SUMIFS($1:$1,$5:$5,1))):INDIRECT(ADDRESS(ROW(),SUMIFS($1:$1,$5:$5,MAX($5:$5)))))</f>
        <v>15</v>
      </c>
      <c r="X98" s="56"/>
      <c r="Y98" s="56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50"/>
      <c r="W99" s="55">
        <f ca="1">SUM(INDIRECT(ADDRESS(ROW(),SUMIFS($1:$1,$5:$5,1))):INDIRECT(ADDRESS(ROW(),SUMIFS($1:$1,$5:$5,MAX($5:$5)))))</f>
        <v>0</v>
      </c>
      <c r="X99" s="56"/>
      <c r="Y99" s="56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50"/>
      <c r="W100" s="55">
        <f ca="1">SUM(INDIRECT(ADDRESS(ROW(),SUMIFS($1:$1,$5:$5,1))):INDIRECT(ADDRESS(ROW(),SUMIFS($1:$1,$5:$5,MAX($5:$5)))))</f>
        <v>4.5</v>
      </c>
      <c r="X100" s="56"/>
      <c r="Y100" s="56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50"/>
      <c r="W101" s="55">
        <f ca="1">SUM(INDIRECT(ADDRESS(ROW(),SUMIFS($1:$1,$5:$5,1))):INDIRECT(ADDRESS(ROW(),SUMIFS($1:$1,$5:$5,MAX($5:$5)))))</f>
        <v>3.2199999999999998</v>
      </c>
      <c r="X101" s="56"/>
      <c r="Y101" s="56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6"/>
      <c r="O102" s="46"/>
      <c r="R102" s="46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5"/>
      <c r="F104" s="13" t="str">
        <f>$F$20</f>
        <v>Продукт</v>
      </c>
      <c r="L104" s="46"/>
      <c r="M104" s="14" t="str">
        <f>$M$20</f>
        <v>шт</v>
      </c>
      <c r="O104" s="46"/>
      <c r="P104" s="51">
        <f>$P$20</f>
        <v>1</v>
      </c>
      <c r="R104" s="46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50"/>
      <c r="W105" s="52">
        <f ca="1">SUM(INDIRECT(ADDRESS(ROW(),SUMIFS($1:$1,$5:$5,1))):INDIRECT(ADDRESS(ROW(),SUMIFS($1:$1,$5:$5,MAX($5:$5)))))</f>
        <v>1.5</v>
      </c>
      <c r="X105" s="53"/>
      <c r="Y105" s="53"/>
      <c r="Z105" s="54"/>
      <c r="AA105" s="54"/>
      <c r="AB105" s="54">
        <f>AA81</f>
        <v>1.5</v>
      </c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50"/>
      <c r="W106" s="52">
        <f ca="1">SUM(INDIRECT(ADDRESS(ROW(),SUMIFS($1:$1,$5:$5,1))):INDIRECT(ADDRESS(ROW(),SUMIFS($1:$1,$5:$5,MAX($5:$5)))))</f>
        <v>0.4</v>
      </c>
      <c r="X106" s="53"/>
      <c r="Y106" s="53"/>
      <c r="Z106" s="54"/>
      <c r="AA106" s="54"/>
      <c r="AB106" s="54">
        <f t="shared" ref="AB106:AB113" si="17">AA82</f>
        <v>0.4</v>
      </c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50"/>
      <c r="W107" s="52">
        <f ca="1">SUM(INDIRECT(ADDRESS(ROW(),SUMIFS($1:$1,$5:$5,1))):INDIRECT(ADDRESS(ROW(),SUMIFS($1:$1,$5:$5,MAX($5:$5)))))</f>
        <v>0</v>
      </c>
      <c r="X107" s="53"/>
      <c r="Y107" s="53"/>
      <c r="Z107" s="54"/>
      <c r="AA107" s="54"/>
      <c r="AB107" s="54">
        <f t="shared" si="17"/>
        <v>0</v>
      </c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50"/>
      <c r="R108" s="46" t="s">
        <v>24</v>
      </c>
      <c r="S108" s="49">
        <v>0.55000000000000004</v>
      </c>
      <c r="W108" s="52">
        <f ca="1">SUM(INDIRECT(ADDRESS(ROW(),SUMIFS($1:$1,$5:$5,1))):INDIRECT(ADDRESS(ROW(),SUMIFS($1:$1,$5:$5,MAX($5:$5)))))</f>
        <v>1</v>
      </c>
      <c r="X108" s="53"/>
      <c r="Y108" s="53"/>
      <c r="Z108" s="54"/>
      <c r="AA108" s="54"/>
      <c r="AB108" s="54">
        <f>$S$108*$P$24</f>
        <v>0.55000000000000004</v>
      </c>
      <c r="AC108" s="54">
        <f>(1-$S$108)*$P$24</f>
        <v>0.44999999999999996</v>
      </c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50"/>
      <c r="W109" s="52">
        <f ca="1">SUM(INDIRECT(ADDRESS(ROW(),SUMIFS($1:$1,$5:$5,1))):INDIRECT(ADDRESS(ROW(),SUMIFS($1:$1,$5:$5,MAX($5:$5)))))</f>
        <v>0</v>
      </c>
      <c r="X109" s="53"/>
      <c r="Y109" s="53"/>
      <c r="Z109" s="54"/>
      <c r="AA109" s="54"/>
      <c r="AB109" s="54">
        <f t="shared" si="17"/>
        <v>0</v>
      </c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50"/>
      <c r="W110" s="52">
        <f ca="1">SUM(INDIRECT(ADDRESS(ROW(),SUMIFS($1:$1,$5:$5,1))):INDIRECT(ADDRESS(ROW(),SUMIFS($1:$1,$5:$5,MAX($5:$5)))))</f>
        <v>0.3</v>
      </c>
      <c r="X110" s="53"/>
      <c r="Y110" s="53"/>
      <c r="Z110" s="54"/>
      <c r="AA110" s="54"/>
      <c r="AB110" s="54">
        <f t="shared" si="17"/>
        <v>0.3</v>
      </c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50"/>
      <c r="W111" s="52">
        <f ca="1">SUM(INDIRECT(ADDRESS(ROW(),SUMIFS($1:$1,$5:$5,1))):INDIRECT(ADDRESS(ROW(),SUMIFS($1:$1,$5:$5,MAX($5:$5)))))</f>
        <v>0</v>
      </c>
      <c r="X111" s="53"/>
      <c r="Y111" s="53"/>
      <c r="Z111" s="54"/>
      <c r="AA111" s="54"/>
      <c r="AB111" s="54">
        <f t="shared" si="17"/>
        <v>0</v>
      </c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50"/>
      <c r="W112" s="52">
        <f ca="1">SUM(INDIRECT(ADDRESS(ROW(),SUMIFS($1:$1,$5:$5,1))):INDIRECT(ADDRESS(ROW(),SUMIFS($1:$1,$5:$5,MAX($5:$5)))))</f>
        <v>0.3</v>
      </c>
      <c r="X112" s="53"/>
      <c r="Y112" s="53"/>
      <c r="Z112" s="54"/>
      <c r="AA112" s="54"/>
      <c r="AB112" s="54">
        <f t="shared" si="17"/>
        <v>0.3</v>
      </c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50"/>
      <c r="W113" s="52">
        <f ca="1">SUM(INDIRECT(ADDRESS(ROW(),SUMIFS($1:$1,$5:$5,1))):INDIRECT(ADDRESS(ROW(),SUMIFS($1:$1,$5:$5,MAX($5:$5)))))</f>
        <v>0.55999999999999994</v>
      </c>
      <c r="X113" s="53"/>
      <c r="Y113" s="53"/>
      <c r="Z113" s="54"/>
      <c r="AA113" s="54"/>
      <c r="AB113" s="54">
        <f t="shared" si="17"/>
        <v>0.55999999999999994</v>
      </c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6"/>
      <c r="O114" s="46"/>
      <c r="R114" s="46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5"/>
      <c r="F115" s="13" t="s">
        <v>41</v>
      </c>
      <c r="L115" s="46"/>
      <c r="M115" s="14" t="str">
        <f>Lists!$R$8</f>
        <v>руб.</v>
      </c>
      <c r="O115" s="46"/>
      <c r="R115" s="46"/>
      <c r="W115" s="55">
        <f ca="1">SUM(INDIRECT(ADDRESS(ROW(),SUMIFS($1:$1,$5:$5,1))):INDIRECT(ADDRESS(ROW(),SUMIFS($1:$1,$5:$5,MAX($5:$5)))))</f>
        <v>439.72</v>
      </c>
      <c r="X115" s="51"/>
      <c r="Y115" s="51"/>
      <c r="Z115" s="55">
        <f>SUM(Z117:Z126)</f>
        <v>0</v>
      </c>
      <c r="AA115" s="55">
        <f t="shared" ref="AA115:CL115" si="18">SUM(AA117:AA126)</f>
        <v>0</v>
      </c>
      <c r="AB115" s="55">
        <f t="shared" si="18"/>
        <v>304.72000000000003</v>
      </c>
      <c r="AC115" s="55">
        <f t="shared" si="18"/>
        <v>135</v>
      </c>
      <c r="AD115" s="55">
        <f t="shared" si="18"/>
        <v>0</v>
      </c>
      <c r="AE115" s="55">
        <f t="shared" si="18"/>
        <v>0</v>
      </c>
      <c r="AF115" s="55">
        <f t="shared" si="18"/>
        <v>0</v>
      </c>
      <c r="AG115" s="55">
        <f t="shared" si="18"/>
        <v>0</v>
      </c>
      <c r="AH115" s="55">
        <f t="shared" si="18"/>
        <v>0</v>
      </c>
      <c r="AI115" s="55">
        <f t="shared" si="18"/>
        <v>0</v>
      </c>
      <c r="AJ115" s="55">
        <f t="shared" si="18"/>
        <v>0</v>
      </c>
      <c r="AK115" s="55">
        <f t="shared" si="18"/>
        <v>0</v>
      </c>
      <c r="AL115" s="55">
        <f t="shared" si="18"/>
        <v>0</v>
      </c>
      <c r="AM115" s="55">
        <f t="shared" si="18"/>
        <v>0</v>
      </c>
      <c r="AN115" s="55">
        <f t="shared" si="18"/>
        <v>0</v>
      </c>
      <c r="AO115" s="55">
        <f t="shared" si="18"/>
        <v>0</v>
      </c>
      <c r="AP115" s="55">
        <f t="shared" si="18"/>
        <v>0</v>
      </c>
      <c r="AQ115" s="55">
        <f t="shared" si="18"/>
        <v>0</v>
      </c>
      <c r="AR115" s="55">
        <f t="shared" si="18"/>
        <v>0</v>
      </c>
      <c r="AS115" s="55">
        <f t="shared" si="18"/>
        <v>0</v>
      </c>
      <c r="AT115" s="55">
        <f t="shared" si="18"/>
        <v>0</v>
      </c>
      <c r="AU115" s="55">
        <f t="shared" si="18"/>
        <v>0</v>
      </c>
      <c r="AV115" s="55">
        <f t="shared" si="18"/>
        <v>0</v>
      </c>
      <c r="AW115" s="55">
        <f t="shared" si="18"/>
        <v>0</v>
      </c>
      <c r="AX115" s="55">
        <f t="shared" si="18"/>
        <v>0</v>
      </c>
      <c r="AY115" s="55">
        <f t="shared" si="18"/>
        <v>0</v>
      </c>
      <c r="AZ115" s="55">
        <f t="shared" si="18"/>
        <v>0</v>
      </c>
      <c r="BA115" s="55">
        <f t="shared" si="18"/>
        <v>0</v>
      </c>
      <c r="BB115" s="55">
        <f t="shared" si="18"/>
        <v>0</v>
      </c>
      <c r="BC115" s="55">
        <f t="shared" si="18"/>
        <v>0</v>
      </c>
      <c r="BD115" s="55">
        <f t="shared" si="18"/>
        <v>0</v>
      </c>
      <c r="BE115" s="55">
        <f t="shared" si="18"/>
        <v>0</v>
      </c>
      <c r="BF115" s="55">
        <f t="shared" si="18"/>
        <v>0</v>
      </c>
      <c r="BG115" s="55">
        <f t="shared" si="18"/>
        <v>0</v>
      </c>
      <c r="BH115" s="55">
        <f t="shared" si="18"/>
        <v>0</v>
      </c>
      <c r="BI115" s="55">
        <f t="shared" si="18"/>
        <v>0</v>
      </c>
      <c r="BJ115" s="55">
        <f t="shared" si="18"/>
        <v>0</v>
      </c>
      <c r="BK115" s="55">
        <f t="shared" si="18"/>
        <v>0</v>
      </c>
      <c r="BL115" s="55">
        <f t="shared" si="18"/>
        <v>0</v>
      </c>
      <c r="BM115" s="55">
        <f t="shared" si="18"/>
        <v>0</v>
      </c>
      <c r="BN115" s="55">
        <f t="shared" si="18"/>
        <v>0</v>
      </c>
      <c r="BO115" s="55">
        <f t="shared" si="18"/>
        <v>0</v>
      </c>
      <c r="BP115" s="55">
        <f t="shared" si="18"/>
        <v>0</v>
      </c>
      <c r="BQ115" s="55">
        <f t="shared" si="18"/>
        <v>0</v>
      </c>
      <c r="BR115" s="55">
        <f t="shared" si="18"/>
        <v>0</v>
      </c>
      <c r="BS115" s="55">
        <f t="shared" si="18"/>
        <v>0</v>
      </c>
      <c r="BT115" s="55">
        <f t="shared" si="18"/>
        <v>0</v>
      </c>
      <c r="BU115" s="55">
        <f t="shared" si="18"/>
        <v>0</v>
      </c>
      <c r="BV115" s="55">
        <f t="shared" si="18"/>
        <v>0</v>
      </c>
      <c r="BW115" s="55">
        <f t="shared" si="18"/>
        <v>0</v>
      </c>
      <c r="BX115" s="55">
        <f t="shared" si="18"/>
        <v>0</v>
      </c>
      <c r="BY115" s="55">
        <f t="shared" si="18"/>
        <v>0</v>
      </c>
      <c r="BZ115" s="55">
        <f t="shared" si="18"/>
        <v>0</v>
      </c>
      <c r="CA115" s="55">
        <f t="shared" si="18"/>
        <v>0</v>
      </c>
      <c r="CB115" s="55">
        <f t="shared" si="18"/>
        <v>0</v>
      </c>
      <c r="CC115" s="55">
        <f t="shared" si="18"/>
        <v>0</v>
      </c>
      <c r="CD115" s="55">
        <f t="shared" si="18"/>
        <v>0</v>
      </c>
      <c r="CE115" s="55">
        <f t="shared" si="18"/>
        <v>0</v>
      </c>
      <c r="CF115" s="55">
        <f t="shared" si="18"/>
        <v>0</v>
      </c>
      <c r="CG115" s="55">
        <f t="shared" si="18"/>
        <v>0</v>
      </c>
      <c r="CH115" s="55">
        <f t="shared" si="18"/>
        <v>0</v>
      </c>
      <c r="CI115" s="55">
        <f t="shared" si="18"/>
        <v>0</v>
      </c>
      <c r="CJ115" s="55">
        <f t="shared" si="18"/>
        <v>0</v>
      </c>
      <c r="CK115" s="55">
        <f t="shared" si="18"/>
        <v>0</v>
      </c>
      <c r="CL115" s="55">
        <f t="shared" si="18"/>
        <v>0</v>
      </c>
      <c r="CM115" s="55">
        <f t="shared" ref="CM115:CT115" si="19">SUM(CM117:CM126)</f>
        <v>0</v>
      </c>
      <c r="CN115" s="55">
        <f t="shared" si="19"/>
        <v>0</v>
      </c>
      <c r="CO115" s="55">
        <f t="shared" si="19"/>
        <v>0</v>
      </c>
      <c r="CP115" s="55">
        <f t="shared" si="19"/>
        <v>0</v>
      </c>
      <c r="CQ115" s="55">
        <f t="shared" si="19"/>
        <v>0</v>
      </c>
      <c r="CR115" s="55">
        <f t="shared" si="19"/>
        <v>0</v>
      </c>
      <c r="CS115" s="55">
        <f t="shared" si="19"/>
        <v>0</v>
      </c>
      <c r="CT115" s="55">
        <f t="shared" si="19"/>
        <v>0</v>
      </c>
    </row>
    <row r="116" spans="1:98" s="13" customFormat="1" x14ac:dyDescent="0.3">
      <c r="A116" s="11">
        <f>ROW()</f>
        <v>116</v>
      </c>
      <c r="E116" s="45"/>
      <c r="F116" s="13" t="str">
        <f>$F$20</f>
        <v>Продукт</v>
      </c>
      <c r="L116" s="46"/>
      <c r="M116" s="14" t="str">
        <f>$M$20</f>
        <v>шт</v>
      </c>
      <c r="O116" s="46"/>
      <c r="P116" s="51">
        <f>$P$20</f>
        <v>1</v>
      </c>
      <c r="R116" s="46"/>
      <c r="W116" s="55"/>
      <c r="X116" s="51"/>
      <c r="Y116" s="51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50"/>
      <c r="W117" s="55">
        <f ca="1">SUM(INDIRECT(ADDRESS(ROW(),SUMIFS($1:$1,$5:$5,1))):INDIRECT(ADDRESS(ROW(),SUMIFS($1:$1,$5:$5,MAX($5:$5)))))</f>
        <v>105</v>
      </c>
      <c r="X117" s="56"/>
      <c r="Y117" s="56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50"/>
      <c r="W118" s="55">
        <f ca="1">SUM(INDIRECT(ADDRESS(ROW(),SUMIFS($1:$1,$5:$5,1))):INDIRECT(ADDRESS(ROW(),SUMIFS($1:$1,$5:$5,MAX($5:$5)))))</f>
        <v>12</v>
      </c>
      <c r="X118" s="56"/>
      <c r="Y118" s="56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50"/>
      <c r="W119" s="55">
        <f ca="1">SUM(INDIRECT(ADDRESS(ROW(),SUMIFS($1:$1,$5:$5,1))):INDIRECT(ADDRESS(ROW(),SUMIFS($1:$1,$5:$5,MAX($5:$5)))))</f>
        <v>0</v>
      </c>
      <c r="X119" s="56"/>
      <c r="Y119" s="56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50"/>
      <c r="W120" s="55">
        <f ca="1">SUM(INDIRECT(ADDRESS(ROW(),SUMIFS($1:$1,$5:$5,1))):INDIRECT(ADDRESS(ROW(),SUMIFS($1:$1,$5:$5,MAX($5:$5)))))</f>
        <v>300</v>
      </c>
      <c r="X120" s="56"/>
      <c r="Y120" s="56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50"/>
      <c r="W121" s="55">
        <f ca="1">SUM(INDIRECT(ADDRESS(ROW(),SUMIFS($1:$1,$5:$5,1))):INDIRECT(ADDRESS(ROW(),SUMIFS($1:$1,$5:$5,MAX($5:$5)))))</f>
        <v>0</v>
      </c>
      <c r="X121" s="56"/>
      <c r="Y121" s="56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50"/>
      <c r="W122" s="55">
        <f ca="1">SUM(INDIRECT(ADDRESS(ROW(),SUMIFS($1:$1,$5:$5,1))):INDIRECT(ADDRESS(ROW(),SUMIFS($1:$1,$5:$5,MAX($5:$5)))))</f>
        <v>15</v>
      </c>
      <c r="X122" s="56"/>
      <c r="Y122" s="56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50"/>
      <c r="W123" s="55">
        <f ca="1">SUM(INDIRECT(ADDRESS(ROW(),SUMIFS($1:$1,$5:$5,1))):INDIRECT(ADDRESS(ROW(),SUMIFS($1:$1,$5:$5,MAX($5:$5)))))</f>
        <v>0</v>
      </c>
      <c r="X123" s="56"/>
      <c r="Y123" s="56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50"/>
      <c r="W124" s="55">
        <f ca="1">SUM(INDIRECT(ADDRESS(ROW(),SUMIFS($1:$1,$5:$5,1))):INDIRECT(ADDRESS(ROW(),SUMIFS($1:$1,$5:$5,MAX($5:$5)))))</f>
        <v>4.5</v>
      </c>
      <c r="X124" s="56"/>
      <c r="Y124" s="56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50"/>
      <c r="W125" s="55">
        <f ca="1">SUM(INDIRECT(ADDRESS(ROW(),SUMIFS($1:$1,$5:$5,1))):INDIRECT(ADDRESS(ROW(),SUMIFS($1:$1,$5:$5,MAX($5:$5)))))</f>
        <v>3.2199999999999998</v>
      </c>
      <c r="X125" s="56"/>
      <c r="Y125" s="56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6"/>
      <c r="O126" s="46"/>
      <c r="R126" s="46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5"/>
      <c r="F128" s="13" t="str">
        <f>$F$20</f>
        <v>Продукт</v>
      </c>
      <c r="L128" s="46"/>
      <c r="M128" s="14" t="str">
        <f>$M$20</f>
        <v>шт</v>
      </c>
      <c r="O128" s="46"/>
      <c r="P128" s="51">
        <f>$P$20</f>
        <v>1</v>
      </c>
      <c r="R128" s="46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50"/>
      <c r="W129" s="52">
        <f ca="1">SUM(INDIRECT(ADDRESS(ROW(),SUMIFS($1:$1,$5:$5,1))):INDIRECT(ADDRESS(ROW(),SUMIFS($1:$1,$5:$5,MAX($5:$5)))))</f>
        <v>1.5</v>
      </c>
      <c r="X129" s="53"/>
      <c r="Y129" s="53"/>
      <c r="Z129" s="54"/>
      <c r="AA129" s="54"/>
      <c r="AB129" s="54"/>
      <c r="AC129" s="54"/>
      <c r="AD129" s="54">
        <f>$P$21</f>
        <v>1.5</v>
      </c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50"/>
      <c r="W130" s="52">
        <f ca="1">SUM(INDIRECT(ADDRESS(ROW(),SUMIFS($1:$1,$5:$5,1))):INDIRECT(ADDRESS(ROW(),SUMIFS($1:$1,$5:$5,MAX($5:$5)))))</f>
        <v>0.4</v>
      </c>
      <c r="X130" s="53"/>
      <c r="Y130" s="53"/>
      <c r="Z130" s="54"/>
      <c r="AA130" s="54"/>
      <c r="AB130" s="54"/>
      <c r="AC130" s="54"/>
      <c r="AD130" s="54">
        <f>$P$22</f>
        <v>0.4</v>
      </c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50"/>
      <c r="W131" s="52">
        <f ca="1">SUM(INDIRECT(ADDRESS(ROW(),SUMIFS($1:$1,$5:$5,1))):INDIRECT(ADDRESS(ROW(),SUMIFS($1:$1,$5:$5,MAX($5:$5)))))</f>
        <v>0.7</v>
      </c>
      <c r="X131" s="53"/>
      <c r="Y131" s="53"/>
      <c r="Z131" s="54"/>
      <c r="AA131" s="54"/>
      <c r="AB131" s="54"/>
      <c r="AC131" s="54"/>
      <c r="AD131" s="54">
        <f>$P$23</f>
        <v>0.7</v>
      </c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50"/>
      <c r="W132" s="52">
        <f ca="1">SUM(INDIRECT(ADDRESS(ROW(),SUMIFS($1:$1,$5:$5,1))):INDIRECT(ADDRESS(ROW(),SUMIFS($1:$1,$5:$5,MAX($5:$5)))))</f>
        <v>1</v>
      </c>
      <c r="X132" s="53"/>
      <c r="Y132" s="53"/>
      <c r="Z132" s="54"/>
      <c r="AA132" s="54"/>
      <c r="AB132" s="54"/>
      <c r="AC132" s="54"/>
      <c r="AD132" s="54">
        <f>$P$24</f>
        <v>1</v>
      </c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50"/>
      <c r="W133" s="52">
        <f ca="1">SUM(INDIRECT(ADDRESS(ROW(),SUMIFS($1:$1,$5:$5,1))):INDIRECT(ADDRESS(ROW(),SUMIFS($1:$1,$5:$5,MAX($5:$5)))))</f>
        <v>1</v>
      </c>
      <c r="X133" s="53"/>
      <c r="Y133" s="53"/>
      <c r="Z133" s="54"/>
      <c r="AA133" s="54"/>
      <c r="AB133" s="54"/>
      <c r="AC133" s="54"/>
      <c r="AD133" s="54">
        <f>$P$25</f>
        <v>1</v>
      </c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50"/>
      <c r="W134" s="52">
        <f ca="1">SUM(INDIRECT(ADDRESS(ROW(),SUMIFS($1:$1,$5:$5,1))):INDIRECT(ADDRESS(ROW(),SUMIFS($1:$1,$5:$5,MAX($5:$5)))))</f>
        <v>0.5</v>
      </c>
      <c r="X134" s="53"/>
      <c r="Y134" s="53"/>
      <c r="Z134" s="54"/>
      <c r="AA134" s="54"/>
      <c r="AB134" s="54"/>
      <c r="AC134" s="54"/>
      <c r="AD134" s="54">
        <f>$P$26</f>
        <v>0.5</v>
      </c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50"/>
      <c r="W135" s="52">
        <f ca="1">SUM(INDIRECT(ADDRESS(ROW(),SUMIFS($1:$1,$5:$5,1))):INDIRECT(ADDRESS(ROW(),SUMIFS($1:$1,$5:$5,MAX($5:$5)))))</f>
        <v>0.25</v>
      </c>
      <c r="X135" s="53"/>
      <c r="Y135" s="53"/>
      <c r="Z135" s="54"/>
      <c r="AA135" s="54"/>
      <c r="AB135" s="54"/>
      <c r="AC135" s="54"/>
      <c r="AD135" s="54">
        <f>$P$27</f>
        <v>0.25</v>
      </c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50"/>
      <c r="W136" s="52">
        <f ca="1">SUM(INDIRECT(ADDRESS(ROW(),SUMIFS($1:$1,$5:$5,1))):INDIRECT(ADDRESS(ROW(),SUMIFS($1:$1,$5:$5,MAX($5:$5)))))</f>
        <v>0.75</v>
      </c>
      <c r="X136" s="53"/>
      <c r="Y136" s="53"/>
      <c r="Z136" s="54"/>
      <c r="AA136" s="54"/>
      <c r="AB136" s="54"/>
      <c r="AC136" s="54"/>
      <c r="AD136" s="54">
        <f>$P$28</f>
        <v>0.75</v>
      </c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50"/>
      <c r="W137" s="52">
        <f ca="1">SUM(INDIRECT(ADDRESS(ROW(),SUMIFS($1:$1,$5:$5,1))):INDIRECT(ADDRESS(ROW(),SUMIFS($1:$1,$5:$5,MAX($5:$5)))))</f>
        <v>0.8</v>
      </c>
      <c r="X137" s="53"/>
      <c r="Y137" s="53"/>
      <c r="Z137" s="54"/>
      <c r="AA137" s="54"/>
      <c r="AB137" s="54"/>
      <c r="AC137" s="54"/>
      <c r="AD137" s="54">
        <f>$P$29</f>
        <v>0.8</v>
      </c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6"/>
      <c r="O138" s="46"/>
      <c r="R138" s="46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5"/>
      <c r="F139" s="13" t="s">
        <v>71</v>
      </c>
      <c r="L139" s="46"/>
      <c r="M139" s="14" t="str">
        <f>Lists!$R$8</f>
        <v>руб.</v>
      </c>
      <c r="O139" s="46"/>
      <c r="R139" s="46"/>
      <c r="W139" s="55">
        <f ca="1">SUM(INDIRECT(ADDRESS(ROW(),SUMIFS($1:$1,$5:$5,1))):INDIRECT(ADDRESS(ROW(),SUMIFS($1:$1,$5:$5,MAX($5:$5)))))</f>
        <v>524.35</v>
      </c>
      <c r="X139" s="51"/>
      <c r="Y139" s="51"/>
      <c r="Z139" s="55">
        <f>SUM(Z141:Z150)</f>
        <v>0</v>
      </c>
      <c r="AA139" s="55">
        <f t="shared" ref="AA139:CL139" si="26">SUM(AA141:AA150)</f>
        <v>0</v>
      </c>
      <c r="AB139" s="55">
        <f t="shared" si="26"/>
        <v>0</v>
      </c>
      <c r="AC139" s="55">
        <f t="shared" si="26"/>
        <v>0</v>
      </c>
      <c r="AD139" s="55">
        <f t="shared" si="26"/>
        <v>524.35</v>
      </c>
      <c r="AE139" s="55">
        <f t="shared" si="26"/>
        <v>0</v>
      </c>
      <c r="AF139" s="55">
        <f t="shared" si="26"/>
        <v>0</v>
      </c>
      <c r="AG139" s="55">
        <f t="shared" si="26"/>
        <v>0</v>
      </c>
      <c r="AH139" s="55">
        <f t="shared" si="26"/>
        <v>0</v>
      </c>
      <c r="AI139" s="55">
        <f t="shared" si="26"/>
        <v>0</v>
      </c>
      <c r="AJ139" s="55">
        <f t="shared" si="26"/>
        <v>0</v>
      </c>
      <c r="AK139" s="55">
        <f t="shared" si="26"/>
        <v>0</v>
      </c>
      <c r="AL139" s="55">
        <f t="shared" si="26"/>
        <v>0</v>
      </c>
      <c r="AM139" s="55">
        <f t="shared" si="26"/>
        <v>0</v>
      </c>
      <c r="AN139" s="55">
        <f t="shared" si="26"/>
        <v>0</v>
      </c>
      <c r="AO139" s="55">
        <f t="shared" si="26"/>
        <v>0</v>
      </c>
      <c r="AP139" s="55">
        <f t="shared" si="26"/>
        <v>0</v>
      </c>
      <c r="AQ139" s="55">
        <f t="shared" si="26"/>
        <v>0</v>
      </c>
      <c r="AR139" s="55">
        <f t="shared" si="26"/>
        <v>0</v>
      </c>
      <c r="AS139" s="55">
        <f t="shared" si="26"/>
        <v>0</v>
      </c>
      <c r="AT139" s="55">
        <f t="shared" si="26"/>
        <v>0</v>
      </c>
      <c r="AU139" s="55">
        <f t="shared" si="26"/>
        <v>0</v>
      </c>
      <c r="AV139" s="55">
        <f t="shared" si="26"/>
        <v>0</v>
      </c>
      <c r="AW139" s="55">
        <f t="shared" si="26"/>
        <v>0</v>
      </c>
      <c r="AX139" s="55">
        <f t="shared" si="26"/>
        <v>0</v>
      </c>
      <c r="AY139" s="55">
        <f t="shared" si="26"/>
        <v>0</v>
      </c>
      <c r="AZ139" s="55">
        <f t="shared" si="26"/>
        <v>0</v>
      </c>
      <c r="BA139" s="55">
        <f t="shared" si="26"/>
        <v>0</v>
      </c>
      <c r="BB139" s="55">
        <f t="shared" si="26"/>
        <v>0</v>
      </c>
      <c r="BC139" s="55">
        <f t="shared" si="26"/>
        <v>0</v>
      </c>
      <c r="BD139" s="55">
        <f t="shared" si="26"/>
        <v>0</v>
      </c>
      <c r="BE139" s="55">
        <f t="shared" si="26"/>
        <v>0</v>
      </c>
      <c r="BF139" s="55">
        <f t="shared" si="26"/>
        <v>0</v>
      </c>
      <c r="BG139" s="55">
        <f t="shared" si="26"/>
        <v>0</v>
      </c>
      <c r="BH139" s="55">
        <f t="shared" si="26"/>
        <v>0</v>
      </c>
      <c r="BI139" s="55">
        <f t="shared" si="26"/>
        <v>0</v>
      </c>
      <c r="BJ139" s="55">
        <f t="shared" si="26"/>
        <v>0</v>
      </c>
      <c r="BK139" s="55">
        <f t="shared" si="26"/>
        <v>0</v>
      </c>
      <c r="BL139" s="55">
        <f t="shared" si="26"/>
        <v>0</v>
      </c>
      <c r="BM139" s="55">
        <f t="shared" si="26"/>
        <v>0</v>
      </c>
      <c r="BN139" s="55">
        <f t="shared" si="26"/>
        <v>0</v>
      </c>
      <c r="BO139" s="55">
        <f t="shared" si="26"/>
        <v>0</v>
      </c>
      <c r="BP139" s="55">
        <f t="shared" si="26"/>
        <v>0</v>
      </c>
      <c r="BQ139" s="55">
        <f t="shared" si="26"/>
        <v>0</v>
      </c>
      <c r="BR139" s="55">
        <f t="shared" si="26"/>
        <v>0</v>
      </c>
      <c r="BS139" s="55">
        <f t="shared" si="26"/>
        <v>0</v>
      </c>
      <c r="BT139" s="55">
        <f t="shared" si="26"/>
        <v>0</v>
      </c>
      <c r="BU139" s="55">
        <f t="shared" si="26"/>
        <v>0</v>
      </c>
      <c r="BV139" s="55">
        <f t="shared" si="26"/>
        <v>0</v>
      </c>
      <c r="BW139" s="55">
        <f t="shared" si="26"/>
        <v>0</v>
      </c>
      <c r="BX139" s="55">
        <f t="shared" si="26"/>
        <v>0</v>
      </c>
      <c r="BY139" s="55">
        <f t="shared" si="26"/>
        <v>0</v>
      </c>
      <c r="BZ139" s="55">
        <f t="shared" si="26"/>
        <v>0</v>
      </c>
      <c r="CA139" s="55">
        <f t="shared" si="26"/>
        <v>0</v>
      </c>
      <c r="CB139" s="55">
        <f t="shared" si="26"/>
        <v>0</v>
      </c>
      <c r="CC139" s="55">
        <f t="shared" si="26"/>
        <v>0</v>
      </c>
      <c r="CD139" s="55">
        <f t="shared" si="26"/>
        <v>0</v>
      </c>
      <c r="CE139" s="55">
        <f t="shared" si="26"/>
        <v>0</v>
      </c>
      <c r="CF139" s="55">
        <f t="shared" si="26"/>
        <v>0</v>
      </c>
      <c r="CG139" s="55">
        <f t="shared" si="26"/>
        <v>0</v>
      </c>
      <c r="CH139" s="55">
        <f t="shared" si="26"/>
        <v>0</v>
      </c>
      <c r="CI139" s="55">
        <f t="shared" si="26"/>
        <v>0</v>
      </c>
      <c r="CJ139" s="55">
        <f t="shared" si="26"/>
        <v>0</v>
      </c>
      <c r="CK139" s="55">
        <f t="shared" si="26"/>
        <v>0</v>
      </c>
      <c r="CL139" s="55">
        <f t="shared" si="26"/>
        <v>0</v>
      </c>
      <c r="CM139" s="55">
        <f t="shared" ref="CM139:CT139" si="27">SUM(CM141:CM150)</f>
        <v>0</v>
      </c>
      <c r="CN139" s="55">
        <f t="shared" si="27"/>
        <v>0</v>
      </c>
      <c r="CO139" s="55">
        <f t="shared" si="27"/>
        <v>0</v>
      </c>
      <c r="CP139" s="55">
        <f t="shared" si="27"/>
        <v>0</v>
      </c>
      <c r="CQ139" s="55">
        <f t="shared" si="27"/>
        <v>0</v>
      </c>
      <c r="CR139" s="55">
        <f t="shared" si="27"/>
        <v>0</v>
      </c>
      <c r="CS139" s="55">
        <f t="shared" si="27"/>
        <v>0</v>
      </c>
      <c r="CT139" s="55">
        <f t="shared" si="27"/>
        <v>0</v>
      </c>
    </row>
    <row r="140" spans="1:98" s="13" customFormat="1" x14ac:dyDescent="0.3">
      <c r="A140" s="11">
        <f>ROW()</f>
        <v>140</v>
      </c>
      <c r="E140" s="45"/>
      <c r="F140" s="13" t="str">
        <f>$F$20</f>
        <v>Продукт</v>
      </c>
      <c r="L140" s="46"/>
      <c r="M140" s="14" t="str">
        <f>$M$20</f>
        <v>шт</v>
      </c>
      <c r="O140" s="46"/>
      <c r="P140" s="51">
        <f>$P$20</f>
        <v>1</v>
      </c>
      <c r="R140" s="46"/>
      <c r="W140" s="55"/>
      <c r="X140" s="51"/>
      <c r="Y140" s="51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50"/>
      <c r="W141" s="55">
        <f ca="1">SUM(INDIRECT(ADDRESS(ROW(),SUMIFS($1:$1,$5:$5,1))):INDIRECT(ADDRESS(ROW(),SUMIFS($1:$1,$5:$5,MAX($5:$5)))))</f>
        <v>105</v>
      </c>
      <c r="X141" s="56"/>
      <c r="Y141" s="56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50"/>
      <c r="W142" s="55">
        <f ca="1">SUM(INDIRECT(ADDRESS(ROW(),SUMIFS($1:$1,$5:$5,1))):INDIRECT(ADDRESS(ROW(),SUMIFS($1:$1,$5:$5,MAX($5:$5)))))</f>
        <v>12</v>
      </c>
      <c r="X142" s="56"/>
      <c r="Y142" s="56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50"/>
      <c r="W143" s="55">
        <f ca="1">SUM(INDIRECT(ADDRESS(ROW(),SUMIFS($1:$1,$5:$5,1))):INDIRECT(ADDRESS(ROW(),SUMIFS($1:$1,$5:$5,MAX($5:$5)))))</f>
        <v>14</v>
      </c>
      <c r="X143" s="56"/>
      <c r="Y143" s="56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50"/>
      <c r="W144" s="55">
        <f ca="1">SUM(INDIRECT(ADDRESS(ROW(),SUMIFS($1:$1,$5:$5,1))):INDIRECT(ADDRESS(ROW(),SUMIFS($1:$1,$5:$5,MAX($5:$5)))))</f>
        <v>300</v>
      </c>
      <c r="X144" s="56"/>
      <c r="Y144" s="56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50"/>
      <c r="W145" s="55">
        <f ca="1">SUM(INDIRECT(ADDRESS(ROW(),SUMIFS($1:$1,$5:$5,1))):INDIRECT(ADDRESS(ROW(),SUMIFS($1:$1,$5:$5,MAX($5:$5)))))</f>
        <v>40</v>
      </c>
      <c r="X145" s="56"/>
      <c r="Y145" s="56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50"/>
      <c r="W146" s="55">
        <f ca="1">SUM(INDIRECT(ADDRESS(ROW(),SUMIFS($1:$1,$5:$5,1))):INDIRECT(ADDRESS(ROW(),SUMIFS($1:$1,$5:$5,MAX($5:$5)))))</f>
        <v>25</v>
      </c>
      <c r="X146" s="56"/>
      <c r="Y146" s="56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50"/>
      <c r="W147" s="55">
        <f ca="1">SUM(INDIRECT(ADDRESS(ROW(),SUMIFS($1:$1,$5:$5,1))):INDIRECT(ADDRESS(ROW(),SUMIFS($1:$1,$5:$5,MAX($5:$5)))))</f>
        <v>12.5</v>
      </c>
      <c r="X147" s="56"/>
      <c r="Y147" s="56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50"/>
      <c r="W148" s="55">
        <f ca="1">SUM(INDIRECT(ADDRESS(ROW(),SUMIFS($1:$1,$5:$5,1))):INDIRECT(ADDRESS(ROW(),SUMIFS($1:$1,$5:$5,MAX($5:$5)))))</f>
        <v>11.25</v>
      </c>
      <c r="X148" s="56"/>
      <c r="Y148" s="56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50"/>
      <c r="W149" s="55">
        <f ca="1">SUM(INDIRECT(ADDRESS(ROW(),SUMIFS($1:$1,$5:$5,1))):INDIRECT(ADDRESS(ROW(),SUMIFS($1:$1,$5:$5,MAX($5:$5)))))</f>
        <v>4.6000000000000005</v>
      </c>
      <c r="X149" s="56"/>
      <c r="Y149" s="56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6"/>
      <c r="O150" s="46"/>
      <c r="R150" s="46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5"/>
      <c r="F152" s="13" t="str">
        <f>$F$20</f>
        <v>Продукт</v>
      </c>
      <c r="L152" s="46"/>
      <c r="M152" s="14" t="str">
        <f>$M$20</f>
        <v>шт</v>
      </c>
      <c r="O152" s="46"/>
      <c r="P152" s="51">
        <f>$P$20</f>
        <v>1</v>
      </c>
      <c r="R152" s="46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50"/>
      <c r="W153" s="52">
        <f ca="1">SUM(INDIRECT(ADDRESS(ROW(),SUMIFS($1:$1,$5:$5,1))):INDIRECT(ADDRESS(ROW(),SUMIFS($1:$1,$5:$5,MAX($5:$5)))))</f>
        <v>1.5</v>
      </c>
      <c r="X153" s="53"/>
      <c r="Y153" s="53"/>
      <c r="Z153" s="54"/>
      <c r="AA153" s="54"/>
      <c r="AB153" s="54"/>
      <c r="AC153" s="54"/>
      <c r="AD153" s="54"/>
      <c r="AE153" s="54">
        <f>$P$21</f>
        <v>1.5</v>
      </c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50"/>
      <c r="W154" s="52">
        <f ca="1">SUM(INDIRECT(ADDRESS(ROW(),SUMIFS($1:$1,$5:$5,1))):INDIRECT(ADDRESS(ROW(),SUMIFS($1:$1,$5:$5,MAX($5:$5)))))</f>
        <v>0.4</v>
      </c>
      <c r="X154" s="53"/>
      <c r="Y154" s="53"/>
      <c r="Z154" s="54"/>
      <c r="AA154" s="54"/>
      <c r="AB154" s="54"/>
      <c r="AC154" s="54"/>
      <c r="AD154" s="54"/>
      <c r="AE154" s="54">
        <f>$P$22</f>
        <v>0.4</v>
      </c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50"/>
      <c r="W155" s="52">
        <f ca="1">SUM(INDIRECT(ADDRESS(ROW(),SUMIFS($1:$1,$5:$5,1))):INDIRECT(ADDRESS(ROW(),SUMIFS($1:$1,$5:$5,MAX($5:$5)))))</f>
        <v>0.7</v>
      </c>
      <c r="X155" s="53"/>
      <c r="Y155" s="53"/>
      <c r="Z155" s="54"/>
      <c r="AA155" s="54"/>
      <c r="AB155" s="54"/>
      <c r="AC155" s="54"/>
      <c r="AD155" s="54"/>
      <c r="AE155" s="54">
        <f>$P$23</f>
        <v>0.7</v>
      </c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50"/>
      <c r="W156" s="52">
        <f ca="1">SUM(INDIRECT(ADDRESS(ROW(),SUMIFS($1:$1,$5:$5,1))):INDIRECT(ADDRESS(ROW(),SUMIFS($1:$1,$5:$5,MAX($5:$5)))))</f>
        <v>1</v>
      </c>
      <c r="X156" s="53"/>
      <c r="Y156" s="53"/>
      <c r="Z156" s="54"/>
      <c r="AA156" s="54"/>
      <c r="AB156" s="54"/>
      <c r="AC156" s="54"/>
      <c r="AD156" s="54"/>
      <c r="AE156" s="54">
        <f>$P$24</f>
        <v>1</v>
      </c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50"/>
      <c r="W157" s="52">
        <f ca="1">SUM(INDIRECT(ADDRESS(ROW(),SUMIFS($1:$1,$5:$5,1))):INDIRECT(ADDRESS(ROW(),SUMIFS($1:$1,$5:$5,MAX($5:$5)))))</f>
        <v>1</v>
      </c>
      <c r="X157" s="53"/>
      <c r="Y157" s="53"/>
      <c r="Z157" s="54"/>
      <c r="AA157" s="54"/>
      <c r="AB157" s="54"/>
      <c r="AC157" s="54"/>
      <c r="AD157" s="54"/>
      <c r="AE157" s="54">
        <f>$P$25</f>
        <v>1</v>
      </c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50"/>
      <c r="W158" s="52">
        <f ca="1">SUM(INDIRECT(ADDRESS(ROW(),SUMIFS($1:$1,$5:$5,1))):INDIRECT(ADDRESS(ROW(),SUMIFS($1:$1,$5:$5,MAX($5:$5)))))</f>
        <v>0.5</v>
      </c>
      <c r="X158" s="53"/>
      <c r="Y158" s="53"/>
      <c r="Z158" s="54"/>
      <c r="AA158" s="54"/>
      <c r="AB158" s="54"/>
      <c r="AC158" s="54"/>
      <c r="AD158" s="54"/>
      <c r="AE158" s="54">
        <f>$P$26</f>
        <v>0.5</v>
      </c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50"/>
      <c r="W159" s="52">
        <f ca="1">SUM(INDIRECT(ADDRESS(ROW(),SUMIFS($1:$1,$5:$5,1))):INDIRECT(ADDRESS(ROW(),SUMIFS($1:$1,$5:$5,MAX($5:$5)))))</f>
        <v>0.25</v>
      </c>
      <c r="X159" s="53"/>
      <c r="Y159" s="53"/>
      <c r="Z159" s="54"/>
      <c r="AA159" s="54"/>
      <c r="AB159" s="54"/>
      <c r="AC159" s="54"/>
      <c r="AD159" s="54"/>
      <c r="AE159" s="54">
        <f>$P$27</f>
        <v>0.25</v>
      </c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50"/>
      <c r="W160" s="52">
        <f ca="1">SUM(INDIRECT(ADDRESS(ROW(),SUMIFS($1:$1,$5:$5,1))):INDIRECT(ADDRESS(ROW(),SUMIFS($1:$1,$5:$5,MAX($5:$5)))))</f>
        <v>0.75</v>
      </c>
      <c r="X160" s="53"/>
      <c r="Y160" s="53"/>
      <c r="Z160" s="54"/>
      <c r="AA160" s="54"/>
      <c r="AB160" s="54"/>
      <c r="AC160" s="54"/>
      <c r="AD160" s="54"/>
      <c r="AE160" s="54">
        <f>$P$28</f>
        <v>0.75</v>
      </c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50"/>
      <c r="W161" s="52">
        <f ca="1">SUM(INDIRECT(ADDRESS(ROW(),SUMIFS($1:$1,$5:$5,1))):INDIRECT(ADDRESS(ROW(),SUMIFS($1:$1,$5:$5,MAX($5:$5)))))</f>
        <v>0.8</v>
      </c>
      <c r="X161" s="53"/>
      <c r="Y161" s="53"/>
      <c r="Z161" s="54"/>
      <c r="AA161" s="54"/>
      <c r="AB161" s="54"/>
      <c r="AC161" s="54"/>
      <c r="AD161" s="54"/>
      <c r="AE161" s="54">
        <f>$P$29</f>
        <v>0.8</v>
      </c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6"/>
      <c r="O162" s="46"/>
      <c r="R162" s="46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5"/>
      <c r="F163" s="13" t="s">
        <v>73</v>
      </c>
      <c r="L163" s="46"/>
      <c r="M163" s="14" t="str">
        <f>Lists!$R$8</f>
        <v>руб.</v>
      </c>
      <c r="O163" s="46"/>
      <c r="R163" s="46"/>
      <c r="W163" s="55">
        <f ca="1">SUM(INDIRECT(ADDRESS(ROW(),SUMIFS($1:$1,$5:$5,1))):INDIRECT(ADDRESS(ROW(),SUMIFS($1:$1,$5:$5,MAX($5:$5)))))</f>
        <v>524.35</v>
      </c>
      <c r="X163" s="51"/>
      <c r="Y163" s="51"/>
      <c r="Z163" s="55">
        <f>SUM(Z165:Z174)</f>
        <v>0</v>
      </c>
      <c r="AA163" s="55">
        <f t="shared" ref="AA163:CL163" si="34">SUM(AA165:AA174)</f>
        <v>0</v>
      </c>
      <c r="AB163" s="55">
        <f t="shared" si="34"/>
        <v>0</v>
      </c>
      <c r="AC163" s="55">
        <f t="shared" si="34"/>
        <v>0</v>
      </c>
      <c r="AD163" s="55">
        <f t="shared" si="34"/>
        <v>0</v>
      </c>
      <c r="AE163" s="55">
        <f t="shared" si="34"/>
        <v>524.35</v>
      </c>
      <c r="AF163" s="55">
        <f t="shared" si="34"/>
        <v>0</v>
      </c>
      <c r="AG163" s="55">
        <f t="shared" si="34"/>
        <v>0</v>
      </c>
      <c r="AH163" s="55">
        <f t="shared" si="34"/>
        <v>0</v>
      </c>
      <c r="AI163" s="55">
        <f t="shared" si="34"/>
        <v>0</v>
      </c>
      <c r="AJ163" s="55">
        <f t="shared" si="34"/>
        <v>0</v>
      </c>
      <c r="AK163" s="55">
        <f t="shared" si="34"/>
        <v>0</v>
      </c>
      <c r="AL163" s="55">
        <f t="shared" si="34"/>
        <v>0</v>
      </c>
      <c r="AM163" s="55">
        <f t="shared" si="34"/>
        <v>0</v>
      </c>
      <c r="AN163" s="55">
        <f t="shared" si="34"/>
        <v>0</v>
      </c>
      <c r="AO163" s="55">
        <f t="shared" si="34"/>
        <v>0</v>
      </c>
      <c r="AP163" s="55">
        <f t="shared" si="34"/>
        <v>0</v>
      </c>
      <c r="AQ163" s="55">
        <f t="shared" si="34"/>
        <v>0</v>
      </c>
      <c r="AR163" s="55">
        <f t="shared" si="34"/>
        <v>0</v>
      </c>
      <c r="AS163" s="55">
        <f t="shared" si="34"/>
        <v>0</v>
      </c>
      <c r="AT163" s="55">
        <f t="shared" si="34"/>
        <v>0</v>
      </c>
      <c r="AU163" s="55">
        <f t="shared" si="34"/>
        <v>0</v>
      </c>
      <c r="AV163" s="55">
        <f t="shared" si="34"/>
        <v>0</v>
      </c>
      <c r="AW163" s="55">
        <f t="shared" si="34"/>
        <v>0</v>
      </c>
      <c r="AX163" s="55">
        <f t="shared" si="34"/>
        <v>0</v>
      </c>
      <c r="AY163" s="55">
        <f t="shared" si="34"/>
        <v>0</v>
      </c>
      <c r="AZ163" s="55">
        <f t="shared" si="34"/>
        <v>0</v>
      </c>
      <c r="BA163" s="55">
        <f t="shared" si="34"/>
        <v>0</v>
      </c>
      <c r="BB163" s="55">
        <f t="shared" si="34"/>
        <v>0</v>
      </c>
      <c r="BC163" s="55">
        <f t="shared" si="34"/>
        <v>0</v>
      </c>
      <c r="BD163" s="55">
        <f t="shared" si="34"/>
        <v>0</v>
      </c>
      <c r="BE163" s="55">
        <f t="shared" si="34"/>
        <v>0</v>
      </c>
      <c r="BF163" s="55">
        <f t="shared" si="34"/>
        <v>0</v>
      </c>
      <c r="BG163" s="55">
        <f t="shared" si="34"/>
        <v>0</v>
      </c>
      <c r="BH163" s="55">
        <f t="shared" si="34"/>
        <v>0</v>
      </c>
      <c r="BI163" s="55">
        <f t="shared" si="34"/>
        <v>0</v>
      </c>
      <c r="BJ163" s="55">
        <f t="shared" si="34"/>
        <v>0</v>
      </c>
      <c r="BK163" s="55">
        <f t="shared" si="34"/>
        <v>0</v>
      </c>
      <c r="BL163" s="55">
        <f t="shared" si="34"/>
        <v>0</v>
      </c>
      <c r="BM163" s="55">
        <f t="shared" si="34"/>
        <v>0</v>
      </c>
      <c r="BN163" s="55">
        <f t="shared" si="34"/>
        <v>0</v>
      </c>
      <c r="BO163" s="55">
        <f t="shared" si="34"/>
        <v>0</v>
      </c>
      <c r="BP163" s="55">
        <f t="shared" si="34"/>
        <v>0</v>
      </c>
      <c r="BQ163" s="55">
        <f t="shared" si="34"/>
        <v>0</v>
      </c>
      <c r="BR163" s="55">
        <f t="shared" si="34"/>
        <v>0</v>
      </c>
      <c r="BS163" s="55">
        <f t="shared" si="34"/>
        <v>0</v>
      </c>
      <c r="BT163" s="55">
        <f t="shared" si="34"/>
        <v>0</v>
      </c>
      <c r="BU163" s="55">
        <f t="shared" si="34"/>
        <v>0</v>
      </c>
      <c r="BV163" s="55">
        <f t="shared" si="34"/>
        <v>0</v>
      </c>
      <c r="BW163" s="55">
        <f t="shared" si="34"/>
        <v>0</v>
      </c>
      <c r="BX163" s="55">
        <f t="shared" si="34"/>
        <v>0</v>
      </c>
      <c r="BY163" s="55">
        <f t="shared" si="34"/>
        <v>0</v>
      </c>
      <c r="BZ163" s="55">
        <f t="shared" si="34"/>
        <v>0</v>
      </c>
      <c r="CA163" s="55">
        <f t="shared" si="34"/>
        <v>0</v>
      </c>
      <c r="CB163" s="55">
        <f t="shared" si="34"/>
        <v>0</v>
      </c>
      <c r="CC163" s="55">
        <f t="shared" si="34"/>
        <v>0</v>
      </c>
      <c r="CD163" s="55">
        <f t="shared" si="34"/>
        <v>0</v>
      </c>
      <c r="CE163" s="55">
        <f t="shared" si="34"/>
        <v>0</v>
      </c>
      <c r="CF163" s="55">
        <f t="shared" si="34"/>
        <v>0</v>
      </c>
      <c r="CG163" s="55">
        <f t="shared" si="34"/>
        <v>0</v>
      </c>
      <c r="CH163" s="55">
        <f t="shared" si="34"/>
        <v>0</v>
      </c>
      <c r="CI163" s="55">
        <f t="shared" si="34"/>
        <v>0</v>
      </c>
      <c r="CJ163" s="55">
        <f t="shared" si="34"/>
        <v>0</v>
      </c>
      <c r="CK163" s="55">
        <f t="shared" si="34"/>
        <v>0</v>
      </c>
      <c r="CL163" s="55">
        <f t="shared" si="34"/>
        <v>0</v>
      </c>
      <c r="CM163" s="55">
        <f t="shared" ref="CM163:CT163" si="35">SUM(CM165:CM174)</f>
        <v>0</v>
      </c>
      <c r="CN163" s="55">
        <f t="shared" si="35"/>
        <v>0</v>
      </c>
      <c r="CO163" s="55">
        <f t="shared" si="35"/>
        <v>0</v>
      </c>
      <c r="CP163" s="55">
        <f t="shared" si="35"/>
        <v>0</v>
      </c>
      <c r="CQ163" s="55">
        <f t="shared" si="35"/>
        <v>0</v>
      </c>
      <c r="CR163" s="55">
        <f t="shared" si="35"/>
        <v>0</v>
      </c>
      <c r="CS163" s="55">
        <f t="shared" si="35"/>
        <v>0</v>
      </c>
      <c r="CT163" s="55">
        <f t="shared" si="35"/>
        <v>0</v>
      </c>
    </row>
    <row r="164" spans="1:98" s="13" customFormat="1" x14ac:dyDescent="0.3">
      <c r="A164" s="11">
        <f>ROW()</f>
        <v>164</v>
      </c>
      <c r="E164" s="45"/>
      <c r="F164" s="13" t="str">
        <f>$F$20</f>
        <v>Продукт</v>
      </c>
      <c r="L164" s="46"/>
      <c r="M164" s="14" t="str">
        <f>$M$20</f>
        <v>шт</v>
      </c>
      <c r="O164" s="46"/>
      <c r="P164" s="51">
        <f>$P$20</f>
        <v>1</v>
      </c>
      <c r="R164" s="46"/>
      <c r="W164" s="55"/>
      <c r="X164" s="51"/>
      <c r="Y164" s="51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50"/>
      <c r="W165" s="55">
        <f ca="1">SUM(INDIRECT(ADDRESS(ROW(),SUMIFS($1:$1,$5:$5,1))):INDIRECT(ADDRESS(ROW(),SUMIFS($1:$1,$5:$5,MAX($5:$5)))))</f>
        <v>105</v>
      </c>
      <c r="X165" s="56"/>
      <c r="Y165" s="56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50"/>
      <c r="W166" s="55">
        <f ca="1">SUM(INDIRECT(ADDRESS(ROW(),SUMIFS($1:$1,$5:$5,1))):INDIRECT(ADDRESS(ROW(),SUMIFS($1:$1,$5:$5,MAX($5:$5)))))</f>
        <v>12</v>
      </c>
      <c r="X166" s="56"/>
      <c r="Y166" s="56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50"/>
      <c r="W167" s="55">
        <f ca="1">SUM(INDIRECT(ADDRESS(ROW(),SUMIFS($1:$1,$5:$5,1))):INDIRECT(ADDRESS(ROW(),SUMIFS($1:$1,$5:$5,MAX($5:$5)))))</f>
        <v>14</v>
      </c>
      <c r="X167" s="56"/>
      <c r="Y167" s="56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50"/>
      <c r="W168" s="55">
        <f ca="1">SUM(INDIRECT(ADDRESS(ROW(),SUMIFS($1:$1,$5:$5,1))):INDIRECT(ADDRESS(ROW(),SUMIFS($1:$1,$5:$5,MAX($5:$5)))))</f>
        <v>300</v>
      </c>
      <c r="X168" s="56"/>
      <c r="Y168" s="56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50"/>
      <c r="W169" s="55">
        <f ca="1">SUM(INDIRECT(ADDRESS(ROW(),SUMIFS($1:$1,$5:$5,1))):INDIRECT(ADDRESS(ROW(),SUMIFS($1:$1,$5:$5,MAX($5:$5)))))</f>
        <v>40</v>
      </c>
      <c r="X169" s="56"/>
      <c r="Y169" s="56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50"/>
      <c r="W170" s="55">
        <f ca="1">SUM(INDIRECT(ADDRESS(ROW(),SUMIFS($1:$1,$5:$5,1))):INDIRECT(ADDRESS(ROW(),SUMIFS($1:$1,$5:$5,MAX($5:$5)))))</f>
        <v>25</v>
      </c>
      <c r="X170" s="56"/>
      <c r="Y170" s="56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50"/>
      <c r="W171" s="55">
        <f ca="1">SUM(INDIRECT(ADDRESS(ROW(),SUMIFS($1:$1,$5:$5,1))):INDIRECT(ADDRESS(ROW(),SUMIFS($1:$1,$5:$5,MAX($5:$5)))))</f>
        <v>12.5</v>
      </c>
      <c r="X171" s="56"/>
      <c r="Y171" s="56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50"/>
      <c r="W172" s="55">
        <f ca="1">SUM(INDIRECT(ADDRESS(ROW(),SUMIFS($1:$1,$5:$5,1))):INDIRECT(ADDRESS(ROW(),SUMIFS($1:$1,$5:$5,MAX($5:$5)))))</f>
        <v>11.25</v>
      </c>
      <c r="X172" s="56"/>
      <c r="Y172" s="56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50"/>
      <c r="W173" s="55">
        <f ca="1">SUM(INDIRECT(ADDRESS(ROW(),SUMIFS($1:$1,$5:$5,1))):INDIRECT(ADDRESS(ROW(),SUMIFS($1:$1,$5:$5,MAX($5:$5)))))</f>
        <v>4.6000000000000005</v>
      </c>
      <c r="X173" s="56"/>
      <c r="Y173" s="56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6"/>
      <c r="O174" s="46"/>
      <c r="R174" s="46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5"/>
      <c r="F175" s="13" t="s">
        <v>18</v>
      </c>
      <c r="L175" s="46"/>
      <c r="M175" s="14" t="s">
        <v>74</v>
      </c>
      <c r="O175" s="46"/>
      <c r="R175" s="46"/>
      <c r="W175" s="58">
        <f ca="1">SUM(INDIRECT(ADDRESS(ROW(),SUMIFS($1:$1,$5:$5,1))):INDIRECT(ADDRESS(ROW(),SUMIFS($1:$1,$5:$5,MAX($5:$5)))))</f>
        <v>1</v>
      </c>
      <c r="X175" s="51"/>
      <c r="Y175" s="46" t="s">
        <v>24</v>
      </c>
      <c r="Z175" s="57"/>
      <c r="AA175" s="57"/>
      <c r="AB175" s="57"/>
      <c r="AC175" s="57"/>
      <c r="AD175" s="57"/>
      <c r="AE175" s="57">
        <v>0.1</v>
      </c>
      <c r="AF175" s="57">
        <v>0.5</v>
      </c>
      <c r="AG175" s="57">
        <v>0.25</v>
      </c>
      <c r="AH175" s="57">
        <v>0.1</v>
      </c>
      <c r="AI175" s="57">
        <v>0.05</v>
      </c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5"/>
      <c r="F177" s="13" t="str">
        <f>$F$20</f>
        <v>Продукт</v>
      </c>
      <c r="L177" s="46"/>
      <c r="M177" s="14" t="str">
        <f>$M$20</f>
        <v>шт</v>
      </c>
      <c r="O177" s="46"/>
      <c r="P177" s="51">
        <f>$P$20</f>
        <v>1</v>
      </c>
      <c r="R177" s="46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50"/>
      <c r="W178" s="52">
        <f ca="1">SUM(INDIRECT(ADDRESS(ROW(),SUMIFS($1:$1,$5:$5,1))):INDIRECT(ADDRESS(ROW(),SUMIFS($1:$1,$5:$5,MAX($5:$5)))))</f>
        <v>1.4999999999999998</v>
      </c>
      <c r="X178" s="53"/>
      <c r="Y178" s="53"/>
      <c r="Z178" s="54">
        <f ca="1">$W153*Z$175</f>
        <v>0</v>
      </c>
      <c r="AA178" s="54">
        <f t="shared" ref="AA178:CL179" ca="1" si="42">$W153*AA$175</f>
        <v>0</v>
      </c>
      <c r="AB178" s="54">
        <f t="shared" ca="1" si="42"/>
        <v>0</v>
      </c>
      <c r="AC178" s="54">
        <f t="shared" ca="1" si="42"/>
        <v>0</v>
      </c>
      <c r="AD178" s="54">
        <f t="shared" ca="1" si="42"/>
        <v>0</v>
      </c>
      <c r="AE178" s="54">
        <f t="shared" ca="1" si="42"/>
        <v>0.15000000000000002</v>
      </c>
      <c r="AF178" s="54">
        <f t="shared" ca="1" si="42"/>
        <v>0.75</v>
      </c>
      <c r="AG178" s="54">
        <f t="shared" ca="1" si="42"/>
        <v>0.375</v>
      </c>
      <c r="AH178" s="54">
        <f t="shared" ca="1" si="42"/>
        <v>0.15000000000000002</v>
      </c>
      <c r="AI178" s="54">
        <f t="shared" ca="1" si="42"/>
        <v>7.5000000000000011E-2</v>
      </c>
      <c r="AJ178" s="54">
        <f t="shared" ca="1" si="42"/>
        <v>0</v>
      </c>
      <c r="AK178" s="54">
        <f t="shared" ca="1" si="42"/>
        <v>0</v>
      </c>
      <c r="AL178" s="54">
        <f t="shared" ca="1" si="42"/>
        <v>0</v>
      </c>
      <c r="AM178" s="54">
        <f t="shared" ca="1" si="42"/>
        <v>0</v>
      </c>
      <c r="AN178" s="54">
        <f t="shared" ca="1" si="42"/>
        <v>0</v>
      </c>
      <c r="AO178" s="54">
        <f t="shared" ca="1" si="42"/>
        <v>0</v>
      </c>
      <c r="AP178" s="54">
        <f t="shared" ca="1" si="42"/>
        <v>0</v>
      </c>
      <c r="AQ178" s="54">
        <f t="shared" ca="1" si="42"/>
        <v>0</v>
      </c>
      <c r="AR178" s="54">
        <f t="shared" ca="1" si="42"/>
        <v>0</v>
      </c>
      <c r="AS178" s="54">
        <f t="shared" ca="1" si="42"/>
        <v>0</v>
      </c>
      <c r="AT178" s="54">
        <f t="shared" ca="1" si="42"/>
        <v>0</v>
      </c>
      <c r="AU178" s="54">
        <f t="shared" ca="1" si="42"/>
        <v>0</v>
      </c>
      <c r="AV178" s="54">
        <f t="shared" ca="1" si="42"/>
        <v>0</v>
      </c>
      <c r="AW178" s="54">
        <f t="shared" ca="1" si="42"/>
        <v>0</v>
      </c>
      <c r="AX178" s="54">
        <f t="shared" ca="1" si="42"/>
        <v>0</v>
      </c>
      <c r="AY178" s="54">
        <f t="shared" ca="1" si="42"/>
        <v>0</v>
      </c>
      <c r="AZ178" s="54">
        <f t="shared" ca="1" si="42"/>
        <v>0</v>
      </c>
      <c r="BA178" s="54">
        <f t="shared" ca="1" si="42"/>
        <v>0</v>
      </c>
      <c r="BB178" s="54">
        <f t="shared" ca="1" si="42"/>
        <v>0</v>
      </c>
      <c r="BC178" s="54">
        <f t="shared" ca="1" si="42"/>
        <v>0</v>
      </c>
      <c r="BD178" s="54">
        <f t="shared" ca="1" si="42"/>
        <v>0</v>
      </c>
      <c r="BE178" s="54">
        <f t="shared" ca="1" si="42"/>
        <v>0</v>
      </c>
      <c r="BF178" s="54">
        <f t="shared" ca="1" si="42"/>
        <v>0</v>
      </c>
      <c r="BG178" s="54">
        <f t="shared" ca="1" si="42"/>
        <v>0</v>
      </c>
      <c r="BH178" s="54">
        <f t="shared" ca="1" si="42"/>
        <v>0</v>
      </c>
      <c r="BI178" s="54">
        <f t="shared" ca="1" si="42"/>
        <v>0</v>
      </c>
      <c r="BJ178" s="54">
        <f t="shared" ca="1" si="42"/>
        <v>0</v>
      </c>
      <c r="BK178" s="54">
        <f t="shared" ca="1" si="42"/>
        <v>0</v>
      </c>
      <c r="BL178" s="54">
        <f t="shared" ca="1" si="42"/>
        <v>0</v>
      </c>
      <c r="BM178" s="54">
        <f t="shared" ca="1" si="42"/>
        <v>0</v>
      </c>
      <c r="BN178" s="54">
        <f t="shared" ca="1" si="42"/>
        <v>0</v>
      </c>
      <c r="BO178" s="54">
        <f t="shared" ca="1" si="42"/>
        <v>0</v>
      </c>
      <c r="BP178" s="54">
        <f t="shared" ca="1" si="42"/>
        <v>0</v>
      </c>
      <c r="BQ178" s="54">
        <f t="shared" ca="1" si="42"/>
        <v>0</v>
      </c>
      <c r="BR178" s="54">
        <f t="shared" ca="1" si="42"/>
        <v>0</v>
      </c>
      <c r="BS178" s="54">
        <f t="shared" ca="1" si="42"/>
        <v>0</v>
      </c>
      <c r="BT178" s="54">
        <f t="shared" ca="1" si="42"/>
        <v>0</v>
      </c>
      <c r="BU178" s="54">
        <f t="shared" ca="1" si="42"/>
        <v>0</v>
      </c>
      <c r="BV178" s="54">
        <f t="shared" ca="1" si="42"/>
        <v>0</v>
      </c>
      <c r="BW178" s="54">
        <f t="shared" ca="1" si="42"/>
        <v>0</v>
      </c>
      <c r="BX178" s="54">
        <f t="shared" ca="1" si="42"/>
        <v>0</v>
      </c>
      <c r="BY178" s="54">
        <f t="shared" ca="1" si="42"/>
        <v>0</v>
      </c>
      <c r="BZ178" s="54">
        <f t="shared" ca="1" si="42"/>
        <v>0</v>
      </c>
      <c r="CA178" s="54">
        <f t="shared" ca="1" si="42"/>
        <v>0</v>
      </c>
      <c r="CB178" s="54">
        <f t="shared" ca="1" si="42"/>
        <v>0</v>
      </c>
      <c r="CC178" s="54">
        <f t="shared" ca="1" si="42"/>
        <v>0</v>
      </c>
      <c r="CD178" s="54">
        <f t="shared" ca="1" si="42"/>
        <v>0</v>
      </c>
      <c r="CE178" s="54">
        <f t="shared" ca="1" si="42"/>
        <v>0</v>
      </c>
      <c r="CF178" s="54">
        <f t="shared" ca="1" si="42"/>
        <v>0</v>
      </c>
      <c r="CG178" s="54">
        <f t="shared" ca="1" si="42"/>
        <v>0</v>
      </c>
      <c r="CH178" s="54">
        <f t="shared" ca="1" si="42"/>
        <v>0</v>
      </c>
      <c r="CI178" s="54">
        <f t="shared" ca="1" si="42"/>
        <v>0</v>
      </c>
      <c r="CJ178" s="54">
        <f t="shared" ca="1" si="42"/>
        <v>0</v>
      </c>
      <c r="CK178" s="54">
        <f t="shared" ca="1" si="42"/>
        <v>0</v>
      </c>
      <c r="CL178" s="54">
        <f t="shared" ca="1" si="42"/>
        <v>0</v>
      </c>
      <c r="CM178" s="54">
        <f t="shared" ref="CM178:CT182" ca="1" si="43">$W153*CM$175</f>
        <v>0</v>
      </c>
      <c r="CN178" s="54">
        <f t="shared" ca="1" si="43"/>
        <v>0</v>
      </c>
      <c r="CO178" s="54">
        <f t="shared" ca="1" si="43"/>
        <v>0</v>
      </c>
      <c r="CP178" s="54">
        <f t="shared" ca="1" si="43"/>
        <v>0</v>
      </c>
      <c r="CQ178" s="54">
        <f t="shared" ca="1" si="43"/>
        <v>0</v>
      </c>
      <c r="CR178" s="54">
        <f t="shared" ca="1" si="43"/>
        <v>0</v>
      </c>
      <c r="CS178" s="54">
        <f t="shared" ca="1" si="43"/>
        <v>0</v>
      </c>
      <c r="CT178" s="54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50"/>
      <c r="W179" s="52">
        <f ca="1">SUM(INDIRECT(ADDRESS(ROW(),SUMIFS($1:$1,$5:$5,1))):INDIRECT(ADDRESS(ROW(),SUMIFS($1:$1,$5:$5,MAX($5:$5)))))</f>
        <v>0.4</v>
      </c>
      <c r="X179" s="53"/>
      <c r="Y179" s="53"/>
      <c r="Z179" s="54">
        <f t="shared" ref="Z179:AO186" ca="1" si="44">$W154*Z$175</f>
        <v>0</v>
      </c>
      <c r="AA179" s="54">
        <f t="shared" ca="1" si="44"/>
        <v>0</v>
      </c>
      <c r="AB179" s="54">
        <f t="shared" ca="1" si="44"/>
        <v>0</v>
      </c>
      <c r="AC179" s="54">
        <f t="shared" ca="1" si="44"/>
        <v>0</v>
      </c>
      <c r="AD179" s="54">
        <f t="shared" ca="1" si="44"/>
        <v>0</v>
      </c>
      <c r="AE179" s="54">
        <f t="shared" ca="1" si="44"/>
        <v>4.0000000000000008E-2</v>
      </c>
      <c r="AF179" s="54">
        <f t="shared" ca="1" si="44"/>
        <v>0.2</v>
      </c>
      <c r="AG179" s="54">
        <f t="shared" ca="1" si="44"/>
        <v>0.1</v>
      </c>
      <c r="AH179" s="54">
        <f t="shared" ca="1" si="44"/>
        <v>4.0000000000000008E-2</v>
      </c>
      <c r="AI179" s="54">
        <f t="shared" ca="1" si="44"/>
        <v>2.0000000000000004E-2</v>
      </c>
      <c r="AJ179" s="54">
        <f t="shared" ca="1" si="44"/>
        <v>0</v>
      </c>
      <c r="AK179" s="54">
        <f t="shared" ca="1" si="44"/>
        <v>0</v>
      </c>
      <c r="AL179" s="54">
        <f t="shared" ca="1" si="44"/>
        <v>0</v>
      </c>
      <c r="AM179" s="54">
        <f t="shared" ca="1" si="44"/>
        <v>0</v>
      </c>
      <c r="AN179" s="54">
        <f t="shared" ca="1" si="44"/>
        <v>0</v>
      </c>
      <c r="AO179" s="54">
        <f t="shared" ca="1" si="44"/>
        <v>0</v>
      </c>
      <c r="AP179" s="54">
        <f t="shared" ca="1" si="42"/>
        <v>0</v>
      </c>
      <c r="AQ179" s="54">
        <f t="shared" ca="1" si="42"/>
        <v>0</v>
      </c>
      <c r="AR179" s="54">
        <f t="shared" ca="1" si="42"/>
        <v>0</v>
      </c>
      <c r="AS179" s="54">
        <f t="shared" ca="1" si="42"/>
        <v>0</v>
      </c>
      <c r="AT179" s="54">
        <f t="shared" ca="1" si="42"/>
        <v>0</v>
      </c>
      <c r="AU179" s="54">
        <f t="shared" ca="1" si="42"/>
        <v>0</v>
      </c>
      <c r="AV179" s="54">
        <f t="shared" ca="1" si="42"/>
        <v>0</v>
      </c>
      <c r="AW179" s="54">
        <f t="shared" ca="1" si="42"/>
        <v>0</v>
      </c>
      <c r="AX179" s="54">
        <f t="shared" ca="1" si="42"/>
        <v>0</v>
      </c>
      <c r="AY179" s="54">
        <f t="shared" ca="1" si="42"/>
        <v>0</v>
      </c>
      <c r="AZ179" s="54">
        <f t="shared" ca="1" si="42"/>
        <v>0</v>
      </c>
      <c r="BA179" s="54">
        <f t="shared" ca="1" si="42"/>
        <v>0</v>
      </c>
      <c r="BB179" s="54">
        <f t="shared" ca="1" si="42"/>
        <v>0</v>
      </c>
      <c r="BC179" s="54">
        <f t="shared" ca="1" si="42"/>
        <v>0</v>
      </c>
      <c r="BD179" s="54">
        <f t="shared" ca="1" si="42"/>
        <v>0</v>
      </c>
      <c r="BE179" s="54">
        <f t="shared" ca="1" si="42"/>
        <v>0</v>
      </c>
      <c r="BF179" s="54">
        <f t="shared" ca="1" si="42"/>
        <v>0</v>
      </c>
      <c r="BG179" s="54">
        <f t="shared" ca="1" si="42"/>
        <v>0</v>
      </c>
      <c r="BH179" s="54">
        <f t="shared" ca="1" si="42"/>
        <v>0</v>
      </c>
      <c r="BI179" s="54">
        <f t="shared" ca="1" si="42"/>
        <v>0</v>
      </c>
      <c r="BJ179" s="54">
        <f t="shared" ca="1" si="42"/>
        <v>0</v>
      </c>
      <c r="BK179" s="54">
        <f t="shared" ca="1" si="42"/>
        <v>0</v>
      </c>
      <c r="BL179" s="54">
        <f t="shared" ca="1" si="42"/>
        <v>0</v>
      </c>
      <c r="BM179" s="54">
        <f t="shared" ca="1" si="42"/>
        <v>0</v>
      </c>
      <c r="BN179" s="54">
        <f t="shared" ca="1" si="42"/>
        <v>0</v>
      </c>
      <c r="BO179" s="54">
        <f t="shared" ca="1" si="42"/>
        <v>0</v>
      </c>
      <c r="BP179" s="54">
        <f t="shared" ca="1" si="42"/>
        <v>0</v>
      </c>
      <c r="BQ179" s="54">
        <f t="shared" ca="1" si="42"/>
        <v>0</v>
      </c>
      <c r="BR179" s="54">
        <f t="shared" ca="1" si="42"/>
        <v>0</v>
      </c>
      <c r="BS179" s="54">
        <f t="shared" ca="1" si="42"/>
        <v>0</v>
      </c>
      <c r="BT179" s="54">
        <f t="shared" ca="1" si="42"/>
        <v>0</v>
      </c>
      <c r="BU179" s="54">
        <f t="shared" ca="1" si="42"/>
        <v>0</v>
      </c>
      <c r="BV179" s="54">
        <f t="shared" ca="1" si="42"/>
        <v>0</v>
      </c>
      <c r="BW179" s="54">
        <f t="shared" ca="1" si="42"/>
        <v>0</v>
      </c>
      <c r="BX179" s="54">
        <f t="shared" ca="1" si="42"/>
        <v>0</v>
      </c>
      <c r="BY179" s="54">
        <f t="shared" ca="1" si="42"/>
        <v>0</v>
      </c>
      <c r="BZ179" s="54">
        <f t="shared" ca="1" si="42"/>
        <v>0</v>
      </c>
      <c r="CA179" s="54">
        <f t="shared" ca="1" si="42"/>
        <v>0</v>
      </c>
      <c r="CB179" s="54">
        <f t="shared" ca="1" si="42"/>
        <v>0</v>
      </c>
      <c r="CC179" s="54">
        <f t="shared" ca="1" si="42"/>
        <v>0</v>
      </c>
      <c r="CD179" s="54">
        <f t="shared" ca="1" si="42"/>
        <v>0</v>
      </c>
      <c r="CE179" s="54">
        <f t="shared" ca="1" si="42"/>
        <v>0</v>
      </c>
      <c r="CF179" s="54">
        <f t="shared" ca="1" si="42"/>
        <v>0</v>
      </c>
      <c r="CG179" s="54">
        <f t="shared" ca="1" si="42"/>
        <v>0</v>
      </c>
      <c r="CH179" s="54">
        <f t="shared" ca="1" si="42"/>
        <v>0</v>
      </c>
      <c r="CI179" s="54">
        <f t="shared" ca="1" si="42"/>
        <v>0</v>
      </c>
      <c r="CJ179" s="54">
        <f t="shared" ca="1" si="42"/>
        <v>0</v>
      </c>
      <c r="CK179" s="54">
        <f t="shared" ca="1" si="42"/>
        <v>0</v>
      </c>
      <c r="CL179" s="54">
        <f t="shared" ca="1" si="42"/>
        <v>0</v>
      </c>
      <c r="CM179" s="54">
        <f t="shared" ca="1" si="43"/>
        <v>0</v>
      </c>
      <c r="CN179" s="54">
        <f t="shared" ca="1" si="43"/>
        <v>0</v>
      </c>
      <c r="CO179" s="54">
        <f t="shared" ca="1" si="43"/>
        <v>0</v>
      </c>
      <c r="CP179" s="54">
        <f t="shared" ca="1" si="43"/>
        <v>0</v>
      </c>
      <c r="CQ179" s="54">
        <f t="shared" ca="1" si="43"/>
        <v>0</v>
      </c>
      <c r="CR179" s="54">
        <f t="shared" ca="1" si="43"/>
        <v>0</v>
      </c>
      <c r="CS179" s="54">
        <f t="shared" ca="1" si="43"/>
        <v>0</v>
      </c>
      <c r="CT179" s="54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50"/>
      <c r="W180" s="52">
        <f ca="1">SUM(INDIRECT(ADDRESS(ROW(),SUMIFS($1:$1,$5:$5,1))):INDIRECT(ADDRESS(ROW(),SUMIFS($1:$1,$5:$5,MAX($5:$5)))))</f>
        <v>0.7</v>
      </c>
      <c r="X180" s="53"/>
      <c r="Y180" s="53"/>
      <c r="Z180" s="54">
        <f t="shared" ca="1" si="44"/>
        <v>0</v>
      </c>
      <c r="AA180" s="54">
        <f t="shared" ref="AA180:CL183" ca="1" si="45">$W155*AA$175</f>
        <v>0</v>
      </c>
      <c r="AB180" s="54">
        <f t="shared" ca="1" si="45"/>
        <v>0</v>
      </c>
      <c r="AC180" s="54">
        <f t="shared" ca="1" si="45"/>
        <v>0</v>
      </c>
      <c r="AD180" s="54">
        <f t="shared" ca="1" si="45"/>
        <v>0</v>
      </c>
      <c r="AE180" s="54">
        <f t="shared" ca="1" si="45"/>
        <v>6.9999999999999993E-2</v>
      </c>
      <c r="AF180" s="54">
        <f t="shared" ca="1" si="45"/>
        <v>0.35</v>
      </c>
      <c r="AG180" s="54">
        <f t="shared" ca="1" si="45"/>
        <v>0.17499999999999999</v>
      </c>
      <c r="AH180" s="54">
        <f t="shared" ca="1" si="45"/>
        <v>6.9999999999999993E-2</v>
      </c>
      <c r="AI180" s="54">
        <f t="shared" ca="1" si="45"/>
        <v>3.4999999999999996E-2</v>
      </c>
      <c r="AJ180" s="54">
        <f t="shared" ca="1" si="45"/>
        <v>0</v>
      </c>
      <c r="AK180" s="54">
        <f t="shared" ca="1" si="45"/>
        <v>0</v>
      </c>
      <c r="AL180" s="54">
        <f t="shared" ca="1" si="45"/>
        <v>0</v>
      </c>
      <c r="AM180" s="54">
        <f t="shared" ca="1" si="45"/>
        <v>0</v>
      </c>
      <c r="AN180" s="54">
        <f t="shared" ca="1" si="45"/>
        <v>0</v>
      </c>
      <c r="AO180" s="54">
        <f t="shared" ca="1" si="45"/>
        <v>0</v>
      </c>
      <c r="AP180" s="54">
        <f t="shared" ca="1" si="45"/>
        <v>0</v>
      </c>
      <c r="AQ180" s="54">
        <f t="shared" ca="1" si="45"/>
        <v>0</v>
      </c>
      <c r="AR180" s="54">
        <f t="shared" ca="1" si="45"/>
        <v>0</v>
      </c>
      <c r="AS180" s="54">
        <f t="shared" ca="1" si="45"/>
        <v>0</v>
      </c>
      <c r="AT180" s="54">
        <f t="shared" ca="1" si="45"/>
        <v>0</v>
      </c>
      <c r="AU180" s="54">
        <f t="shared" ca="1" si="45"/>
        <v>0</v>
      </c>
      <c r="AV180" s="54">
        <f t="shared" ca="1" si="45"/>
        <v>0</v>
      </c>
      <c r="AW180" s="54">
        <f t="shared" ca="1" si="45"/>
        <v>0</v>
      </c>
      <c r="AX180" s="54">
        <f t="shared" ca="1" si="45"/>
        <v>0</v>
      </c>
      <c r="AY180" s="54">
        <f t="shared" ca="1" si="45"/>
        <v>0</v>
      </c>
      <c r="AZ180" s="54">
        <f t="shared" ca="1" si="45"/>
        <v>0</v>
      </c>
      <c r="BA180" s="54">
        <f t="shared" ca="1" si="45"/>
        <v>0</v>
      </c>
      <c r="BB180" s="54">
        <f t="shared" ca="1" si="45"/>
        <v>0</v>
      </c>
      <c r="BC180" s="54">
        <f t="shared" ca="1" si="45"/>
        <v>0</v>
      </c>
      <c r="BD180" s="54">
        <f t="shared" ca="1" si="45"/>
        <v>0</v>
      </c>
      <c r="BE180" s="54">
        <f t="shared" ca="1" si="45"/>
        <v>0</v>
      </c>
      <c r="BF180" s="54">
        <f t="shared" ca="1" si="45"/>
        <v>0</v>
      </c>
      <c r="BG180" s="54">
        <f t="shared" ca="1" si="45"/>
        <v>0</v>
      </c>
      <c r="BH180" s="54">
        <f t="shared" ca="1" si="45"/>
        <v>0</v>
      </c>
      <c r="BI180" s="54">
        <f t="shared" ca="1" si="45"/>
        <v>0</v>
      </c>
      <c r="BJ180" s="54">
        <f t="shared" ca="1" si="45"/>
        <v>0</v>
      </c>
      <c r="BK180" s="54">
        <f t="shared" ca="1" si="45"/>
        <v>0</v>
      </c>
      <c r="BL180" s="54">
        <f t="shared" ca="1" si="45"/>
        <v>0</v>
      </c>
      <c r="BM180" s="54">
        <f t="shared" ca="1" si="45"/>
        <v>0</v>
      </c>
      <c r="BN180" s="54">
        <f t="shared" ca="1" si="45"/>
        <v>0</v>
      </c>
      <c r="BO180" s="54">
        <f t="shared" ca="1" si="45"/>
        <v>0</v>
      </c>
      <c r="BP180" s="54">
        <f t="shared" ca="1" si="45"/>
        <v>0</v>
      </c>
      <c r="BQ180" s="54">
        <f t="shared" ca="1" si="45"/>
        <v>0</v>
      </c>
      <c r="BR180" s="54">
        <f t="shared" ca="1" si="45"/>
        <v>0</v>
      </c>
      <c r="BS180" s="54">
        <f t="shared" ca="1" si="45"/>
        <v>0</v>
      </c>
      <c r="BT180" s="54">
        <f t="shared" ca="1" si="45"/>
        <v>0</v>
      </c>
      <c r="BU180" s="54">
        <f t="shared" ca="1" si="45"/>
        <v>0</v>
      </c>
      <c r="BV180" s="54">
        <f t="shared" ca="1" si="45"/>
        <v>0</v>
      </c>
      <c r="BW180" s="54">
        <f t="shared" ca="1" si="45"/>
        <v>0</v>
      </c>
      <c r="BX180" s="54">
        <f t="shared" ca="1" si="45"/>
        <v>0</v>
      </c>
      <c r="BY180" s="54">
        <f t="shared" ca="1" si="45"/>
        <v>0</v>
      </c>
      <c r="BZ180" s="54">
        <f t="shared" ca="1" si="45"/>
        <v>0</v>
      </c>
      <c r="CA180" s="54">
        <f t="shared" ca="1" si="45"/>
        <v>0</v>
      </c>
      <c r="CB180" s="54">
        <f t="shared" ca="1" si="45"/>
        <v>0</v>
      </c>
      <c r="CC180" s="54">
        <f t="shared" ca="1" si="45"/>
        <v>0</v>
      </c>
      <c r="CD180" s="54">
        <f t="shared" ca="1" si="45"/>
        <v>0</v>
      </c>
      <c r="CE180" s="54">
        <f t="shared" ca="1" si="45"/>
        <v>0</v>
      </c>
      <c r="CF180" s="54">
        <f t="shared" ca="1" si="45"/>
        <v>0</v>
      </c>
      <c r="CG180" s="54">
        <f t="shared" ca="1" si="45"/>
        <v>0</v>
      </c>
      <c r="CH180" s="54">
        <f t="shared" ca="1" si="45"/>
        <v>0</v>
      </c>
      <c r="CI180" s="54">
        <f t="shared" ca="1" si="45"/>
        <v>0</v>
      </c>
      <c r="CJ180" s="54">
        <f t="shared" ca="1" si="45"/>
        <v>0</v>
      </c>
      <c r="CK180" s="54">
        <f t="shared" ca="1" si="45"/>
        <v>0</v>
      </c>
      <c r="CL180" s="54">
        <f t="shared" ca="1" si="45"/>
        <v>0</v>
      </c>
      <c r="CM180" s="54">
        <f t="shared" ca="1" si="43"/>
        <v>0</v>
      </c>
      <c r="CN180" s="54">
        <f t="shared" ca="1" si="43"/>
        <v>0</v>
      </c>
      <c r="CO180" s="54">
        <f t="shared" ca="1" si="43"/>
        <v>0</v>
      </c>
      <c r="CP180" s="54">
        <f t="shared" ca="1" si="43"/>
        <v>0</v>
      </c>
      <c r="CQ180" s="54">
        <f t="shared" ca="1" si="43"/>
        <v>0</v>
      </c>
      <c r="CR180" s="54">
        <f t="shared" ca="1" si="43"/>
        <v>0</v>
      </c>
      <c r="CS180" s="54">
        <f t="shared" ca="1" si="43"/>
        <v>0</v>
      </c>
      <c r="CT180" s="54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50"/>
      <c r="W181" s="52">
        <f ca="1">SUM(INDIRECT(ADDRESS(ROW(),SUMIFS($1:$1,$5:$5,1))):INDIRECT(ADDRESS(ROW(),SUMIFS($1:$1,$5:$5,MAX($5:$5)))))</f>
        <v>1</v>
      </c>
      <c r="X181" s="53"/>
      <c r="Y181" s="53"/>
      <c r="Z181" s="54">
        <f t="shared" ca="1" si="44"/>
        <v>0</v>
      </c>
      <c r="AA181" s="54">
        <f t="shared" ca="1" si="45"/>
        <v>0</v>
      </c>
      <c r="AB181" s="54">
        <f t="shared" ca="1" si="45"/>
        <v>0</v>
      </c>
      <c r="AC181" s="54">
        <f t="shared" ca="1" si="45"/>
        <v>0</v>
      </c>
      <c r="AD181" s="54">
        <f t="shared" ca="1" si="45"/>
        <v>0</v>
      </c>
      <c r="AE181" s="54">
        <f t="shared" ca="1" si="45"/>
        <v>0.1</v>
      </c>
      <c r="AF181" s="54">
        <f t="shared" ca="1" si="45"/>
        <v>0.5</v>
      </c>
      <c r="AG181" s="54">
        <f t="shared" ca="1" si="45"/>
        <v>0.25</v>
      </c>
      <c r="AH181" s="54">
        <f t="shared" ca="1" si="45"/>
        <v>0.1</v>
      </c>
      <c r="AI181" s="54">
        <f t="shared" ca="1" si="45"/>
        <v>0.05</v>
      </c>
      <c r="AJ181" s="54">
        <f t="shared" ca="1" si="45"/>
        <v>0</v>
      </c>
      <c r="AK181" s="54">
        <f t="shared" ca="1" si="45"/>
        <v>0</v>
      </c>
      <c r="AL181" s="54">
        <f t="shared" ca="1" si="45"/>
        <v>0</v>
      </c>
      <c r="AM181" s="54">
        <f t="shared" ca="1" si="45"/>
        <v>0</v>
      </c>
      <c r="AN181" s="54">
        <f t="shared" ca="1" si="45"/>
        <v>0</v>
      </c>
      <c r="AO181" s="54">
        <f t="shared" ca="1" si="45"/>
        <v>0</v>
      </c>
      <c r="AP181" s="54">
        <f t="shared" ca="1" si="45"/>
        <v>0</v>
      </c>
      <c r="AQ181" s="54">
        <f t="shared" ca="1" si="45"/>
        <v>0</v>
      </c>
      <c r="AR181" s="54">
        <f t="shared" ca="1" si="45"/>
        <v>0</v>
      </c>
      <c r="AS181" s="54">
        <f t="shared" ca="1" si="45"/>
        <v>0</v>
      </c>
      <c r="AT181" s="54">
        <f t="shared" ca="1" si="45"/>
        <v>0</v>
      </c>
      <c r="AU181" s="54">
        <f t="shared" ca="1" si="45"/>
        <v>0</v>
      </c>
      <c r="AV181" s="54">
        <f t="shared" ca="1" si="45"/>
        <v>0</v>
      </c>
      <c r="AW181" s="54">
        <f t="shared" ca="1" si="45"/>
        <v>0</v>
      </c>
      <c r="AX181" s="54">
        <f t="shared" ca="1" si="45"/>
        <v>0</v>
      </c>
      <c r="AY181" s="54">
        <f t="shared" ca="1" si="45"/>
        <v>0</v>
      </c>
      <c r="AZ181" s="54">
        <f t="shared" ca="1" si="45"/>
        <v>0</v>
      </c>
      <c r="BA181" s="54">
        <f t="shared" ca="1" si="45"/>
        <v>0</v>
      </c>
      <c r="BB181" s="54">
        <f t="shared" ca="1" si="45"/>
        <v>0</v>
      </c>
      <c r="BC181" s="54">
        <f t="shared" ca="1" si="45"/>
        <v>0</v>
      </c>
      <c r="BD181" s="54">
        <f t="shared" ca="1" si="45"/>
        <v>0</v>
      </c>
      <c r="BE181" s="54">
        <f t="shared" ca="1" si="45"/>
        <v>0</v>
      </c>
      <c r="BF181" s="54">
        <f t="shared" ca="1" si="45"/>
        <v>0</v>
      </c>
      <c r="BG181" s="54">
        <f t="shared" ca="1" si="45"/>
        <v>0</v>
      </c>
      <c r="BH181" s="54">
        <f t="shared" ca="1" si="45"/>
        <v>0</v>
      </c>
      <c r="BI181" s="54">
        <f t="shared" ca="1" si="45"/>
        <v>0</v>
      </c>
      <c r="BJ181" s="54">
        <f t="shared" ca="1" si="45"/>
        <v>0</v>
      </c>
      <c r="BK181" s="54">
        <f t="shared" ca="1" si="45"/>
        <v>0</v>
      </c>
      <c r="BL181" s="54">
        <f t="shared" ca="1" si="45"/>
        <v>0</v>
      </c>
      <c r="BM181" s="54">
        <f t="shared" ca="1" si="45"/>
        <v>0</v>
      </c>
      <c r="BN181" s="54">
        <f t="shared" ca="1" si="45"/>
        <v>0</v>
      </c>
      <c r="BO181" s="54">
        <f t="shared" ca="1" si="45"/>
        <v>0</v>
      </c>
      <c r="BP181" s="54">
        <f t="shared" ca="1" si="45"/>
        <v>0</v>
      </c>
      <c r="BQ181" s="54">
        <f t="shared" ca="1" si="45"/>
        <v>0</v>
      </c>
      <c r="BR181" s="54">
        <f t="shared" ca="1" si="45"/>
        <v>0</v>
      </c>
      <c r="BS181" s="54">
        <f t="shared" ca="1" si="45"/>
        <v>0</v>
      </c>
      <c r="BT181" s="54">
        <f t="shared" ca="1" si="45"/>
        <v>0</v>
      </c>
      <c r="BU181" s="54">
        <f t="shared" ca="1" si="45"/>
        <v>0</v>
      </c>
      <c r="BV181" s="54">
        <f t="shared" ca="1" si="45"/>
        <v>0</v>
      </c>
      <c r="BW181" s="54">
        <f t="shared" ca="1" si="45"/>
        <v>0</v>
      </c>
      <c r="BX181" s="54">
        <f t="shared" ca="1" si="45"/>
        <v>0</v>
      </c>
      <c r="BY181" s="54">
        <f t="shared" ca="1" si="45"/>
        <v>0</v>
      </c>
      <c r="BZ181" s="54">
        <f t="shared" ca="1" si="45"/>
        <v>0</v>
      </c>
      <c r="CA181" s="54">
        <f t="shared" ca="1" si="45"/>
        <v>0</v>
      </c>
      <c r="CB181" s="54">
        <f t="shared" ca="1" si="45"/>
        <v>0</v>
      </c>
      <c r="CC181" s="54">
        <f t="shared" ca="1" si="45"/>
        <v>0</v>
      </c>
      <c r="CD181" s="54">
        <f t="shared" ca="1" si="45"/>
        <v>0</v>
      </c>
      <c r="CE181" s="54">
        <f t="shared" ca="1" si="45"/>
        <v>0</v>
      </c>
      <c r="CF181" s="54">
        <f t="shared" ca="1" si="45"/>
        <v>0</v>
      </c>
      <c r="CG181" s="54">
        <f t="shared" ca="1" si="45"/>
        <v>0</v>
      </c>
      <c r="CH181" s="54">
        <f t="shared" ca="1" si="45"/>
        <v>0</v>
      </c>
      <c r="CI181" s="54">
        <f t="shared" ca="1" si="45"/>
        <v>0</v>
      </c>
      <c r="CJ181" s="54">
        <f t="shared" ca="1" si="45"/>
        <v>0</v>
      </c>
      <c r="CK181" s="54">
        <f t="shared" ca="1" si="45"/>
        <v>0</v>
      </c>
      <c r="CL181" s="54">
        <f t="shared" ca="1" si="45"/>
        <v>0</v>
      </c>
      <c r="CM181" s="54">
        <f t="shared" ca="1" si="43"/>
        <v>0</v>
      </c>
      <c r="CN181" s="54">
        <f t="shared" ca="1" si="43"/>
        <v>0</v>
      </c>
      <c r="CO181" s="54">
        <f t="shared" ca="1" si="43"/>
        <v>0</v>
      </c>
      <c r="CP181" s="54">
        <f t="shared" ca="1" si="43"/>
        <v>0</v>
      </c>
      <c r="CQ181" s="54">
        <f t="shared" ca="1" si="43"/>
        <v>0</v>
      </c>
      <c r="CR181" s="54">
        <f t="shared" ca="1" si="43"/>
        <v>0</v>
      </c>
      <c r="CS181" s="54">
        <f t="shared" ca="1" si="43"/>
        <v>0</v>
      </c>
      <c r="CT181" s="54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50"/>
      <c r="W182" s="52">
        <f ca="1">SUM(INDIRECT(ADDRESS(ROW(),SUMIFS($1:$1,$5:$5,1))):INDIRECT(ADDRESS(ROW(),SUMIFS($1:$1,$5:$5,MAX($5:$5)))))</f>
        <v>1</v>
      </c>
      <c r="X182" s="53"/>
      <c r="Y182" s="53"/>
      <c r="Z182" s="54">
        <f t="shared" ca="1" si="44"/>
        <v>0</v>
      </c>
      <c r="AA182" s="54">
        <f t="shared" ca="1" si="45"/>
        <v>0</v>
      </c>
      <c r="AB182" s="54">
        <f t="shared" ca="1" si="45"/>
        <v>0</v>
      </c>
      <c r="AC182" s="54">
        <f t="shared" ca="1" si="45"/>
        <v>0</v>
      </c>
      <c r="AD182" s="54">
        <f t="shared" ca="1" si="45"/>
        <v>0</v>
      </c>
      <c r="AE182" s="54">
        <f t="shared" ca="1" si="45"/>
        <v>0.1</v>
      </c>
      <c r="AF182" s="54">
        <f t="shared" ca="1" si="45"/>
        <v>0.5</v>
      </c>
      <c r="AG182" s="54">
        <f t="shared" ca="1" si="45"/>
        <v>0.25</v>
      </c>
      <c r="AH182" s="54">
        <f t="shared" ca="1" si="45"/>
        <v>0.1</v>
      </c>
      <c r="AI182" s="54">
        <f t="shared" ca="1" si="45"/>
        <v>0.05</v>
      </c>
      <c r="AJ182" s="54">
        <f t="shared" ca="1" si="45"/>
        <v>0</v>
      </c>
      <c r="AK182" s="54">
        <f t="shared" ca="1" si="45"/>
        <v>0</v>
      </c>
      <c r="AL182" s="54">
        <f t="shared" ca="1" si="45"/>
        <v>0</v>
      </c>
      <c r="AM182" s="54">
        <f t="shared" ca="1" si="45"/>
        <v>0</v>
      </c>
      <c r="AN182" s="54">
        <f t="shared" ca="1" si="45"/>
        <v>0</v>
      </c>
      <c r="AO182" s="54">
        <f t="shared" ca="1" si="45"/>
        <v>0</v>
      </c>
      <c r="AP182" s="54">
        <f t="shared" ca="1" si="45"/>
        <v>0</v>
      </c>
      <c r="AQ182" s="54">
        <f t="shared" ca="1" si="45"/>
        <v>0</v>
      </c>
      <c r="AR182" s="54">
        <f t="shared" ca="1" si="45"/>
        <v>0</v>
      </c>
      <c r="AS182" s="54">
        <f t="shared" ca="1" si="45"/>
        <v>0</v>
      </c>
      <c r="AT182" s="54">
        <f t="shared" ca="1" si="45"/>
        <v>0</v>
      </c>
      <c r="AU182" s="54">
        <f t="shared" ca="1" si="45"/>
        <v>0</v>
      </c>
      <c r="AV182" s="54">
        <f t="shared" ca="1" si="45"/>
        <v>0</v>
      </c>
      <c r="AW182" s="54">
        <f t="shared" ca="1" si="45"/>
        <v>0</v>
      </c>
      <c r="AX182" s="54">
        <f t="shared" ca="1" si="45"/>
        <v>0</v>
      </c>
      <c r="AY182" s="54">
        <f t="shared" ca="1" si="45"/>
        <v>0</v>
      </c>
      <c r="AZ182" s="54">
        <f t="shared" ca="1" si="45"/>
        <v>0</v>
      </c>
      <c r="BA182" s="54">
        <f t="shared" ca="1" si="45"/>
        <v>0</v>
      </c>
      <c r="BB182" s="54">
        <f t="shared" ca="1" si="45"/>
        <v>0</v>
      </c>
      <c r="BC182" s="54">
        <f t="shared" ca="1" si="45"/>
        <v>0</v>
      </c>
      <c r="BD182" s="54">
        <f t="shared" ca="1" si="45"/>
        <v>0</v>
      </c>
      <c r="BE182" s="54">
        <f t="shared" ca="1" si="45"/>
        <v>0</v>
      </c>
      <c r="BF182" s="54">
        <f t="shared" ca="1" si="45"/>
        <v>0</v>
      </c>
      <c r="BG182" s="54">
        <f t="shared" ca="1" si="45"/>
        <v>0</v>
      </c>
      <c r="BH182" s="54">
        <f t="shared" ca="1" si="45"/>
        <v>0</v>
      </c>
      <c r="BI182" s="54">
        <f t="shared" ca="1" si="45"/>
        <v>0</v>
      </c>
      <c r="BJ182" s="54">
        <f t="shared" ca="1" si="45"/>
        <v>0</v>
      </c>
      <c r="BK182" s="54">
        <f t="shared" ca="1" si="45"/>
        <v>0</v>
      </c>
      <c r="BL182" s="54">
        <f t="shared" ca="1" si="45"/>
        <v>0</v>
      </c>
      <c r="BM182" s="54">
        <f t="shared" ca="1" si="45"/>
        <v>0</v>
      </c>
      <c r="BN182" s="54">
        <f t="shared" ca="1" si="45"/>
        <v>0</v>
      </c>
      <c r="BO182" s="54">
        <f t="shared" ca="1" si="45"/>
        <v>0</v>
      </c>
      <c r="BP182" s="54">
        <f t="shared" ca="1" si="45"/>
        <v>0</v>
      </c>
      <c r="BQ182" s="54">
        <f t="shared" ca="1" si="45"/>
        <v>0</v>
      </c>
      <c r="BR182" s="54">
        <f t="shared" ca="1" si="45"/>
        <v>0</v>
      </c>
      <c r="BS182" s="54">
        <f t="shared" ca="1" si="45"/>
        <v>0</v>
      </c>
      <c r="BT182" s="54">
        <f t="shared" ca="1" si="45"/>
        <v>0</v>
      </c>
      <c r="BU182" s="54">
        <f t="shared" ca="1" si="45"/>
        <v>0</v>
      </c>
      <c r="BV182" s="54">
        <f t="shared" ca="1" si="45"/>
        <v>0</v>
      </c>
      <c r="BW182" s="54">
        <f t="shared" ca="1" si="45"/>
        <v>0</v>
      </c>
      <c r="BX182" s="54">
        <f t="shared" ca="1" si="45"/>
        <v>0</v>
      </c>
      <c r="BY182" s="54">
        <f t="shared" ca="1" si="45"/>
        <v>0</v>
      </c>
      <c r="BZ182" s="54">
        <f t="shared" ca="1" si="45"/>
        <v>0</v>
      </c>
      <c r="CA182" s="54">
        <f t="shared" ca="1" si="45"/>
        <v>0</v>
      </c>
      <c r="CB182" s="54">
        <f t="shared" ca="1" si="45"/>
        <v>0</v>
      </c>
      <c r="CC182" s="54">
        <f t="shared" ca="1" si="45"/>
        <v>0</v>
      </c>
      <c r="CD182" s="54">
        <f t="shared" ca="1" si="45"/>
        <v>0</v>
      </c>
      <c r="CE182" s="54">
        <f t="shared" ca="1" si="45"/>
        <v>0</v>
      </c>
      <c r="CF182" s="54">
        <f t="shared" ca="1" si="45"/>
        <v>0</v>
      </c>
      <c r="CG182" s="54">
        <f t="shared" ca="1" si="45"/>
        <v>0</v>
      </c>
      <c r="CH182" s="54">
        <f t="shared" ca="1" si="45"/>
        <v>0</v>
      </c>
      <c r="CI182" s="54">
        <f t="shared" ca="1" si="45"/>
        <v>0</v>
      </c>
      <c r="CJ182" s="54">
        <f t="shared" ca="1" si="45"/>
        <v>0</v>
      </c>
      <c r="CK182" s="54">
        <f t="shared" ca="1" si="45"/>
        <v>0</v>
      </c>
      <c r="CL182" s="54">
        <f t="shared" ca="1" si="45"/>
        <v>0</v>
      </c>
      <c r="CM182" s="54">
        <f t="shared" ca="1" si="43"/>
        <v>0</v>
      </c>
      <c r="CN182" s="54">
        <f t="shared" ca="1" si="43"/>
        <v>0</v>
      </c>
      <c r="CO182" s="54">
        <f t="shared" ca="1" si="43"/>
        <v>0</v>
      </c>
      <c r="CP182" s="54">
        <f t="shared" ca="1" si="43"/>
        <v>0</v>
      </c>
      <c r="CQ182" s="54">
        <f t="shared" ca="1" si="43"/>
        <v>0</v>
      </c>
      <c r="CR182" s="54">
        <f t="shared" ca="1" si="43"/>
        <v>0</v>
      </c>
      <c r="CS182" s="54">
        <f t="shared" ca="1" si="43"/>
        <v>0</v>
      </c>
      <c r="CT182" s="54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50"/>
      <c r="W183" s="52">
        <f ca="1">SUM(INDIRECT(ADDRESS(ROW(),SUMIFS($1:$1,$5:$5,1))):INDIRECT(ADDRESS(ROW(),SUMIFS($1:$1,$5:$5,MAX($5:$5)))))</f>
        <v>0.5</v>
      </c>
      <c r="X183" s="53"/>
      <c r="Y183" s="53"/>
      <c r="Z183" s="54">
        <f t="shared" ca="1" si="44"/>
        <v>0</v>
      </c>
      <c r="AA183" s="54">
        <f t="shared" ca="1" si="45"/>
        <v>0</v>
      </c>
      <c r="AB183" s="54">
        <f t="shared" ca="1" si="45"/>
        <v>0</v>
      </c>
      <c r="AC183" s="54">
        <f t="shared" ca="1" si="45"/>
        <v>0</v>
      </c>
      <c r="AD183" s="54">
        <f t="shared" ca="1" si="45"/>
        <v>0</v>
      </c>
      <c r="AE183" s="54">
        <f t="shared" ca="1" si="45"/>
        <v>0.05</v>
      </c>
      <c r="AF183" s="54">
        <f t="shared" ca="1" si="45"/>
        <v>0.25</v>
      </c>
      <c r="AG183" s="54">
        <f t="shared" ca="1" si="45"/>
        <v>0.125</v>
      </c>
      <c r="AH183" s="54">
        <f t="shared" ca="1" si="45"/>
        <v>0.05</v>
      </c>
      <c r="AI183" s="54">
        <f t="shared" ca="1" si="45"/>
        <v>2.5000000000000001E-2</v>
      </c>
      <c r="AJ183" s="54">
        <f t="shared" ca="1" si="45"/>
        <v>0</v>
      </c>
      <c r="AK183" s="54">
        <f t="shared" ca="1" si="45"/>
        <v>0</v>
      </c>
      <c r="AL183" s="54">
        <f t="shared" ca="1" si="45"/>
        <v>0</v>
      </c>
      <c r="AM183" s="54">
        <f t="shared" ca="1" si="45"/>
        <v>0</v>
      </c>
      <c r="AN183" s="54">
        <f t="shared" ca="1" si="45"/>
        <v>0</v>
      </c>
      <c r="AO183" s="54">
        <f t="shared" ca="1" si="45"/>
        <v>0</v>
      </c>
      <c r="AP183" s="54">
        <f t="shared" ca="1" si="45"/>
        <v>0</v>
      </c>
      <c r="AQ183" s="54">
        <f t="shared" ca="1" si="45"/>
        <v>0</v>
      </c>
      <c r="AR183" s="54">
        <f t="shared" ca="1" si="45"/>
        <v>0</v>
      </c>
      <c r="AS183" s="54">
        <f t="shared" ca="1" si="45"/>
        <v>0</v>
      </c>
      <c r="AT183" s="54">
        <f t="shared" ca="1" si="45"/>
        <v>0</v>
      </c>
      <c r="AU183" s="54">
        <f t="shared" ca="1" si="45"/>
        <v>0</v>
      </c>
      <c r="AV183" s="54">
        <f t="shared" ca="1" si="45"/>
        <v>0</v>
      </c>
      <c r="AW183" s="54">
        <f t="shared" ca="1" si="45"/>
        <v>0</v>
      </c>
      <c r="AX183" s="54">
        <f t="shared" ca="1" si="45"/>
        <v>0</v>
      </c>
      <c r="AY183" s="54">
        <f t="shared" ca="1" si="45"/>
        <v>0</v>
      </c>
      <c r="AZ183" s="54">
        <f t="shared" ca="1" si="45"/>
        <v>0</v>
      </c>
      <c r="BA183" s="54">
        <f t="shared" ca="1" si="45"/>
        <v>0</v>
      </c>
      <c r="BB183" s="54">
        <f t="shared" ca="1" si="45"/>
        <v>0</v>
      </c>
      <c r="BC183" s="54">
        <f t="shared" ca="1" si="45"/>
        <v>0</v>
      </c>
      <c r="BD183" s="54">
        <f t="shared" ca="1" si="45"/>
        <v>0</v>
      </c>
      <c r="BE183" s="54">
        <f t="shared" ca="1" si="45"/>
        <v>0</v>
      </c>
      <c r="BF183" s="54">
        <f t="shared" ca="1" si="45"/>
        <v>0</v>
      </c>
      <c r="BG183" s="54">
        <f t="shared" ca="1" si="45"/>
        <v>0</v>
      </c>
      <c r="BH183" s="54">
        <f t="shared" ca="1" si="45"/>
        <v>0</v>
      </c>
      <c r="BI183" s="54">
        <f t="shared" ca="1" si="45"/>
        <v>0</v>
      </c>
      <c r="BJ183" s="54">
        <f t="shared" ca="1" si="45"/>
        <v>0</v>
      </c>
      <c r="BK183" s="54">
        <f t="shared" ca="1" si="45"/>
        <v>0</v>
      </c>
      <c r="BL183" s="54">
        <f t="shared" ca="1" si="45"/>
        <v>0</v>
      </c>
      <c r="BM183" s="54">
        <f t="shared" ca="1" si="45"/>
        <v>0</v>
      </c>
      <c r="BN183" s="54">
        <f t="shared" ca="1" si="45"/>
        <v>0</v>
      </c>
      <c r="BO183" s="54">
        <f t="shared" ca="1" si="45"/>
        <v>0</v>
      </c>
      <c r="BP183" s="54">
        <f t="shared" ca="1" si="45"/>
        <v>0</v>
      </c>
      <c r="BQ183" s="54">
        <f t="shared" ca="1" si="45"/>
        <v>0</v>
      </c>
      <c r="BR183" s="54">
        <f t="shared" ca="1" si="45"/>
        <v>0</v>
      </c>
      <c r="BS183" s="54">
        <f t="shared" ca="1" si="45"/>
        <v>0</v>
      </c>
      <c r="BT183" s="54">
        <f t="shared" ca="1" si="45"/>
        <v>0</v>
      </c>
      <c r="BU183" s="54">
        <f t="shared" ca="1" si="45"/>
        <v>0</v>
      </c>
      <c r="BV183" s="54">
        <f t="shared" ca="1" si="45"/>
        <v>0</v>
      </c>
      <c r="BW183" s="54">
        <f t="shared" ca="1" si="45"/>
        <v>0</v>
      </c>
      <c r="BX183" s="54">
        <f t="shared" ca="1" si="45"/>
        <v>0</v>
      </c>
      <c r="BY183" s="54">
        <f t="shared" ca="1" si="45"/>
        <v>0</v>
      </c>
      <c r="BZ183" s="54">
        <f t="shared" ca="1" si="45"/>
        <v>0</v>
      </c>
      <c r="CA183" s="54">
        <f t="shared" ca="1" si="45"/>
        <v>0</v>
      </c>
      <c r="CB183" s="54">
        <f t="shared" ca="1" si="45"/>
        <v>0</v>
      </c>
      <c r="CC183" s="54">
        <f t="shared" ca="1" si="45"/>
        <v>0</v>
      </c>
      <c r="CD183" s="54">
        <f t="shared" ca="1" si="45"/>
        <v>0</v>
      </c>
      <c r="CE183" s="54">
        <f t="shared" ca="1" si="45"/>
        <v>0</v>
      </c>
      <c r="CF183" s="54">
        <f t="shared" ca="1" si="45"/>
        <v>0</v>
      </c>
      <c r="CG183" s="54">
        <f t="shared" ca="1" si="45"/>
        <v>0</v>
      </c>
      <c r="CH183" s="54">
        <f t="shared" ca="1" si="45"/>
        <v>0</v>
      </c>
      <c r="CI183" s="54">
        <f t="shared" ca="1" si="45"/>
        <v>0</v>
      </c>
      <c r="CJ183" s="54">
        <f t="shared" ca="1" si="45"/>
        <v>0</v>
      </c>
      <c r="CK183" s="54">
        <f t="shared" ca="1" si="45"/>
        <v>0</v>
      </c>
      <c r="CL183" s="54">
        <f t="shared" ref="CL183:CT186" ca="1" si="46">$W158*CL$175</f>
        <v>0</v>
      </c>
      <c r="CM183" s="54">
        <f t="shared" ca="1" si="46"/>
        <v>0</v>
      </c>
      <c r="CN183" s="54">
        <f t="shared" ca="1" si="46"/>
        <v>0</v>
      </c>
      <c r="CO183" s="54">
        <f t="shared" ca="1" si="46"/>
        <v>0</v>
      </c>
      <c r="CP183" s="54">
        <f t="shared" ca="1" si="46"/>
        <v>0</v>
      </c>
      <c r="CQ183" s="54">
        <f t="shared" ca="1" si="46"/>
        <v>0</v>
      </c>
      <c r="CR183" s="54">
        <f t="shared" ca="1" si="46"/>
        <v>0</v>
      </c>
      <c r="CS183" s="54">
        <f t="shared" ca="1" si="46"/>
        <v>0</v>
      </c>
      <c r="CT183" s="54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50"/>
      <c r="W184" s="52">
        <f ca="1">SUM(INDIRECT(ADDRESS(ROW(),SUMIFS($1:$1,$5:$5,1))):INDIRECT(ADDRESS(ROW(),SUMIFS($1:$1,$5:$5,MAX($5:$5)))))</f>
        <v>0.25</v>
      </c>
      <c r="X184" s="53"/>
      <c r="Y184" s="53"/>
      <c r="Z184" s="54">
        <f t="shared" ca="1" si="44"/>
        <v>0</v>
      </c>
      <c r="AA184" s="54">
        <f t="shared" ref="AA184:CL186" ca="1" si="47">$W159*AA$175</f>
        <v>0</v>
      </c>
      <c r="AB184" s="54">
        <f t="shared" ca="1" si="47"/>
        <v>0</v>
      </c>
      <c r="AC184" s="54">
        <f t="shared" ca="1" si="47"/>
        <v>0</v>
      </c>
      <c r="AD184" s="54">
        <f t="shared" ca="1" si="47"/>
        <v>0</v>
      </c>
      <c r="AE184" s="54">
        <f t="shared" ca="1" si="47"/>
        <v>2.5000000000000001E-2</v>
      </c>
      <c r="AF184" s="54">
        <f t="shared" ca="1" si="47"/>
        <v>0.125</v>
      </c>
      <c r="AG184" s="54">
        <f t="shared" ca="1" si="47"/>
        <v>6.25E-2</v>
      </c>
      <c r="AH184" s="54">
        <f t="shared" ca="1" si="47"/>
        <v>2.5000000000000001E-2</v>
      </c>
      <c r="AI184" s="54">
        <f t="shared" ca="1" si="47"/>
        <v>1.2500000000000001E-2</v>
      </c>
      <c r="AJ184" s="54">
        <f t="shared" ca="1" si="47"/>
        <v>0</v>
      </c>
      <c r="AK184" s="54">
        <f t="shared" ca="1" si="47"/>
        <v>0</v>
      </c>
      <c r="AL184" s="54">
        <f t="shared" ca="1" si="47"/>
        <v>0</v>
      </c>
      <c r="AM184" s="54">
        <f t="shared" ca="1" si="47"/>
        <v>0</v>
      </c>
      <c r="AN184" s="54">
        <f t="shared" ca="1" si="47"/>
        <v>0</v>
      </c>
      <c r="AO184" s="54">
        <f t="shared" ca="1" si="47"/>
        <v>0</v>
      </c>
      <c r="AP184" s="54">
        <f t="shared" ca="1" si="47"/>
        <v>0</v>
      </c>
      <c r="AQ184" s="54">
        <f t="shared" ca="1" si="47"/>
        <v>0</v>
      </c>
      <c r="AR184" s="54">
        <f t="shared" ca="1" si="47"/>
        <v>0</v>
      </c>
      <c r="AS184" s="54">
        <f t="shared" ca="1" si="47"/>
        <v>0</v>
      </c>
      <c r="AT184" s="54">
        <f t="shared" ca="1" si="47"/>
        <v>0</v>
      </c>
      <c r="AU184" s="54">
        <f t="shared" ca="1" si="47"/>
        <v>0</v>
      </c>
      <c r="AV184" s="54">
        <f t="shared" ca="1" si="47"/>
        <v>0</v>
      </c>
      <c r="AW184" s="54">
        <f t="shared" ca="1" si="47"/>
        <v>0</v>
      </c>
      <c r="AX184" s="54">
        <f t="shared" ca="1" si="47"/>
        <v>0</v>
      </c>
      <c r="AY184" s="54">
        <f t="shared" ca="1" si="47"/>
        <v>0</v>
      </c>
      <c r="AZ184" s="54">
        <f t="shared" ca="1" si="47"/>
        <v>0</v>
      </c>
      <c r="BA184" s="54">
        <f t="shared" ca="1" si="47"/>
        <v>0</v>
      </c>
      <c r="BB184" s="54">
        <f t="shared" ca="1" si="47"/>
        <v>0</v>
      </c>
      <c r="BC184" s="54">
        <f t="shared" ca="1" si="47"/>
        <v>0</v>
      </c>
      <c r="BD184" s="54">
        <f t="shared" ca="1" si="47"/>
        <v>0</v>
      </c>
      <c r="BE184" s="54">
        <f t="shared" ca="1" si="47"/>
        <v>0</v>
      </c>
      <c r="BF184" s="54">
        <f t="shared" ca="1" si="47"/>
        <v>0</v>
      </c>
      <c r="BG184" s="54">
        <f t="shared" ca="1" si="47"/>
        <v>0</v>
      </c>
      <c r="BH184" s="54">
        <f t="shared" ca="1" si="47"/>
        <v>0</v>
      </c>
      <c r="BI184" s="54">
        <f t="shared" ca="1" si="47"/>
        <v>0</v>
      </c>
      <c r="BJ184" s="54">
        <f t="shared" ca="1" si="47"/>
        <v>0</v>
      </c>
      <c r="BK184" s="54">
        <f t="shared" ca="1" si="47"/>
        <v>0</v>
      </c>
      <c r="BL184" s="54">
        <f t="shared" ca="1" si="47"/>
        <v>0</v>
      </c>
      <c r="BM184" s="54">
        <f t="shared" ca="1" si="47"/>
        <v>0</v>
      </c>
      <c r="BN184" s="54">
        <f t="shared" ca="1" si="47"/>
        <v>0</v>
      </c>
      <c r="BO184" s="54">
        <f t="shared" ca="1" si="47"/>
        <v>0</v>
      </c>
      <c r="BP184" s="54">
        <f t="shared" ca="1" si="47"/>
        <v>0</v>
      </c>
      <c r="BQ184" s="54">
        <f t="shared" ca="1" si="47"/>
        <v>0</v>
      </c>
      <c r="BR184" s="54">
        <f t="shared" ca="1" si="47"/>
        <v>0</v>
      </c>
      <c r="BS184" s="54">
        <f t="shared" ca="1" si="47"/>
        <v>0</v>
      </c>
      <c r="BT184" s="54">
        <f t="shared" ca="1" si="47"/>
        <v>0</v>
      </c>
      <c r="BU184" s="54">
        <f t="shared" ca="1" si="47"/>
        <v>0</v>
      </c>
      <c r="BV184" s="54">
        <f t="shared" ca="1" si="47"/>
        <v>0</v>
      </c>
      <c r="BW184" s="54">
        <f t="shared" ca="1" si="47"/>
        <v>0</v>
      </c>
      <c r="BX184" s="54">
        <f t="shared" ca="1" si="47"/>
        <v>0</v>
      </c>
      <c r="BY184" s="54">
        <f t="shared" ca="1" si="47"/>
        <v>0</v>
      </c>
      <c r="BZ184" s="54">
        <f t="shared" ca="1" si="47"/>
        <v>0</v>
      </c>
      <c r="CA184" s="54">
        <f t="shared" ca="1" si="47"/>
        <v>0</v>
      </c>
      <c r="CB184" s="54">
        <f t="shared" ca="1" si="47"/>
        <v>0</v>
      </c>
      <c r="CC184" s="54">
        <f t="shared" ca="1" si="47"/>
        <v>0</v>
      </c>
      <c r="CD184" s="54">
        <f t="shared" ca="1" si="47"/>
        <v>0</v>
      </c>
      <c r="CE184" s="54">
        <f t="shared" ca="1" si="47"/>
        <v>0</v>
      </c>
      <c r="CF184" s="54">
        <f t="shared" ca="1" si="47"/>
        <v>0</v>
      </c>
      <c r="CG184" s="54">
        <f t="shared" ca="1" si="47"/>
        <v>0</v>
      </c>
      <c r="CH184" s="54">
        <f t="shared" ca="1" si="47"/>
        <v>0</v>
      </c>
      <c r="CI184" s="54">
        <f t="shared" ca="1" si="47"/>
        <v>0</v>
      </c>
      <c r="CJ184" s="54">
        <f t="shared" ca="1" si="47"/>
        <v>0</v>
      </c>
      <c r="CK184" s="54">
        <f t="shared" ca="1" si="47"/>
        <v>0</v>
      </c>
      <c r="CL184" s="54">
        <f t="shared" ca="1" si="47"/>
        <v>0</v>
      </c>
      <c r="CM184" s="54">
        <f t="shared" ca="1" si="46"/>
        <v>0</v>
      </c>
      <c r="CN184" s="54">
        <f t="shared" ca="1" si="46"/>
        <v>0</v>
      </c>
      <c r="CO184" s="54">
        <f t="shared" ca="1" si="46"/>
        <v>0</v>
      </c>
      <c r="CP184" s="54">
        <f t="shared" ca="1" si="46"/>
        <v>0</v>
      </c>
      <c r="CQ184" s="54">
        <f t="shared" ca="1" si="46"/>
        <v>0</v>
      </c>
      <c r="CR184" s="54">
        <f t="shared" ca="1" si="46"/>
        <v>0</v>
      </c>
      <c r="CS184" s="54">
        <f t="shared" ca="1" si="46"/>
        <v>0</v>
      </c>
      <c r="CT184" s="54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50"/>
      <c r="W185" s="52">
        <f ca="1">SUM(INDIRECT(ADDRESS(ROW(),SUMIFS($1:$1,$5:$5,1))):INDIRECT(ADDRESS(ROW(),SUMIFS($1:$1,$5:$5,MAX($5:$5)))))</f>
        <v>0.74999999999999989</v>
      </c>
      <c r="X185" s="53"/>
      <c r="Y185" s="53"/>
      <c r="Z185" s="54">
        <f t="shared" ca="1" si="44"/>
        <v>0</v>
      </c>
      <c r="AA185" s="54">
        <f t="shared" ca="1" si="47"/>
        <v>0</v>
      </c>
      <c r="AB185" s="54">
        <f t="shared" ca="1" si="47"/>
        <v>0</v>
      </c>
      <c r="AC185" s="54">
        <f t="shared" ca="1" si="47"/>
        <v>0</v>
      </c>
      <c r="AD185" s="54">
        <f t="shared" ca="1" si="47"/>
        <v>0</v>
      </c>
      <c r="AE185" s="54">
        <f t="shared" ca="1" si="47"/>
        <v>7.5000000000000011E-2</v>
      </c>
      <c r="AF185" s="54">
        <f t="shared" ca="1" si="47"/>
        <v>0.375</v>
      </c>
      <c r="AG185" s="54">
        <f t="shared" ca="1" si="47"/>
        <v>0.1875</v>
      </c>
      <c r="AH185" s="54">
        <f t="shared" ca="1" si="47"/>
        <v>7.5000000000000011E-2</v>
      </c>
      <c r="AI185" s="54">
        <f t="shared" ca="1" si="47"/>
        <v>3.7500000000000006E-2</v>
      </c>
      <c r="AJ185" s="54">
        <f t="shared" ca="1" si="47"/>
        <v>0</v>
      </c>
      <c r="AK185" s="54">
        <f t="shared" ca="1" si="47"/>
        <v>0</v>
      </c>
      <c r="AL185" s="54">
        <f t="shared" ca="1" si="47"/>
        <v>0</v>
      </c>
      <c r="AM185" s="54">
        <f t="shared" ca="1" si="47"/>
        <v>0</v>
      </c>
      <c r="AN185" s="54">
        <f t="shared" ca="1" si="47"/>
        <v>0</v>
      </c>
      <c r="AO185" s="54">
        <f t="shared" ca="1" si="47"/>
        <v>0</v>
      </c>
      <c r="AP185" s="54">
        <f t="shared" ca="1" si="47"/>
        <v>0</v>
      </c>
      <c r="AQ185" s="54">
        <f t="shared" ca="1" si="47"/>
        <v>0</v>
      </c>
      <c r="AR185" s="54">
        <f t="shared" ca="1" si="47"/>
        <v>0</v>
      </c>
      <c r="AS185" s="54">
        <f t="shared" ca="1" si="47"/>
        <v>0</v>
      </c>
      <c r="AT185" s="54">
        <f t="shared" ca="1" si="47"/>
        <v>0</v>
      </c>
      <c r="AU185" s="54">
        <f t="shared" ca="1" si="47"/>
        <v>0</v>
      </c>
      <c r="AV185" s="54">
        <f t="shared" ca="1" si="47"/>
        <v>0</v>
      </c>
      <c r="AW185" s="54">
        <f t="shared" ca="1" si="47"/>
        <v>0</v>
      </c>
      <c r="AX185" s="54">
        <f t="shared" ca="1" si="47"/>
        <v>0</v>
      </c>
      <c r="AY185" s="54">
        <f t="shared" ca="1" si="47"/>
        <v>0</v>
      </c>
      <c r="AZ185" s="54">
        <f t="shared" ca="1" si="47"/>
        <v>0</v>
      </c>
      <c r="BA185" s="54">
        <f t="shared" ca="1" si="47"/>
        <v>0</v>
      </c>
      <c r="BB185" s="54">
        <f t="shared" ca="1" si="47"/>
        <v>0</v>
      </c>
      <c r="BC185" s="54">
        <f t="shared" ca="1" si="47"/>
        <v>0</v>
      </c>
      <c r="BD185" s="54">
        <f t="shared" ca="1" si="47"/>
        <v>0</v>
      </c>
      <c r="BE185" s="54">
        <f t="shared" ca="1" si="47"/>
        <v>0</v>
      </c>
      <c r="BF185" s="54">
        <f t="shared" ca="1" si="47"/>
        <v>0</v>
      </c>
      <c r="BG185" s="54">
        <f t="shared" ca="1" si="47"/>
        <v>0</v>
      </c>
      <c r="BH185" s="54">
        <f t="shared" ca="1" si="47"/>
        <v>0</v>
      </c>
      <c r="BI185" s="54">
        <f t="shared" ca="1" si="47"/>
        <v>0</v>
      </c>
      <c r="BJ185" s="54">
        <f t="shared" ca="1" si="47"/>
        <v>0</v>
      </c>
      <c r="BK185" s="54">
        <f t="shared" ca="1" si="47"/>
        <v>0</v>
      </c>
      <c r="BL185" s="54">
        <f t="shared" ca="1" si="47"/>
        <v>0</v>
      </c>
      <c r="BM185" s="54">
        <f t="shared" ca="1" si="47"/>
        <v>0</v>
      </c>
      <c r="BN185" s="54">
        <f t="shared" ca="1" si="47"/>
        <v>0</v>
      </c>
      <c r="BO185" s="54">
        <f t="shared" ca="1" si="47"/>
        <v>0</v>
      </c>
      <c r="BP185" s="54">
        <f t="shared" ca="1" si="47"/>
        <v>0</v>
      </c>
      <c r="BQ185" s="54">
        <f t="shared" ca="1" si="47"/>
        <v>0</v>
      </c>
      <c r="BR185" s="54">
        <f t="shared" ca="1" si="47"/>
        <v>0</v>
      </c>
      <c r="BS185" s="54">
        <f t="shared" ca="1" si="47"/>
        <v>0</v>
      </c>
      <c r="BT185" s="54">
        <f t="shared" ca="1" si="47"/>
        <v>0</v>
      </c>
      <c r="BU185" s="54">
        <f t="shared" ca="1" si="47"/>
        <v>0</v>
      </c>
      <c r="BV185" s="54">
        <f t="shared" ca="1" si="47"/>
        <v>0</v>
      </c>
      <c r="BW185" s="54">
        <f t="shared" ca="1" si="47"/>
        <v>0</v>
      </c>
      <c r="BX185" s="54">
        <f t="shared" ca="1" si="47"/>
        <v>0</v>
      </c>
      <c r="BY185" s="54">
        <f t="shared" ca="1" si="47"/>
        <v>0</v>
      </c>
      <c r="BZ185" s="54">
        <f t="shared" ca="1" si="47"/>
        <v>0</v>
      </c>
      <c r="CA185" s="54">
        <f t="shared" ca="1" si="47"/>
        <v>0</v>
      </c>
      <c r="CB185" s="54">
        <f t="shared" ca="1" si="47"/>
        <v>0</v>
      </c>
      <c r="CC185" s="54">
        <f t="shared" ca="1" si="47"/>
        <v>0</v>
      </c>
      <c r="CD185" s="54">
        <f t="shared" ca="1" si="47"/>
        <v>0</v>
      </c>
      <c r="CE185" s="54">
        <f t="shared" ca="1" si="47"/>
        <v>0</v>
      </c>
      <c r="CF185" s="54">
        <f t="shared" ca="1" si="47"/>
        <v>0</v>
      </c>
      <c r="CG185" s="54">
        <f t="shared" ca="1" si="47"/>
        <v>0</v>
      </c>
      <c r="CH185" s="54">
        <f t="shared" ca="1" si="47"/>
        <v>0</v>
      </c>
      <c r="CI185" s="54">
        <f t="shared" ca="1" si="47"/>
        <v>0</v>
      </c>
      <c r="CJ185" s="54">
        <f t="shared" ca="1" si="47"/>
        <v>0</v>
      </c>
      <c r="CK185" s="54">
        <f t="shared" ca="1" si="47"/>
        <v>0</v>
      </c>
      <c r="CL185" s="54">
        <f t="shared" ca="1" si="47"/>
        <v>0</v>
      </c>
      <c r="CM185" s="54">
        <f t="shared" ca="1" si="46"/>
        <v>0</v>
      </c>
      <c r="CN185" s="54">
        <f t="shared" ca="1" si="46"/>
        <v>0</v>
      </c>
      <c r="CO185" s="54">
        <f t="shared" ca="1" si="46"/>
        <v>0</v>
      </c>
      <c r="CP185" s="54">
        <f t="shared" ca="1" si="46"/>
        <v>0</v>
      </c>
      <c r="CQ185" s="54">
        <f t="shared" ca="1" si="46"/>
        <v>0</v>
      </c>
      <c r="CR185" s="54">
        <f t="shared" ca="1" si="46"/>
        <v>0</v>
      </c>
      <c r="CS185" s="54">
        <f t="shared" ca="1" si="46"/>
        <v>0</v>
      </c>
      <c r="CT185" s="54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50"/>
      <c r="W186" s="52">
        <f ca="1">SUM(INDIRECT(ADDRESS(ROW(),SUMIFS($1:$1,$5:$5,1))):INDIRECT(ADDRESS(ROW(),SUMIFS($1:$1,$5:$5,MAX($5:$5)))))</f>
        <v>0.8</v>
      </c>
      <c r="X186" s="53"/>
      <c r="Y186" s="53"/>
      <c r="Z186" s="54">
        <f t="shared" ca="1" si="44"/>
        <v>0</v>
      </c>
      <c r="AA186" s="54">
        <f t="shared" ca="1" si="47"/>
        <v>0</v>
      </c>
      <c r="AB186" s="54">
        <f t="shared" ca="1" si="47"/>
        <v>0</v>
      </c>
      <c r="AC186" s="54">
        <f t="shared" ca="1" si="47"/>
        <v>0</v>
      </c>
      <c r="AD186" s="54">
        <f t="shared" ca="1" si="47"/>
        <v>0</v>
      </c>
      <c r="AE186" s="54">
        <f t="shared" ca="1" si="47"/>
        <v>8.0000000000000016E-2</v>
      </c>
      <c r="AF186" s="54">
        <f t="shared" ca="1" si="47"/>
        <v>0.4</v>
      </c>
      <c r="AG186" s="54">
        <f t="shared" ca="1" si="47"/>
        <v>0.2</v>
      </c>
      <c r="AH186" s="54">
        <f t="shared" ca="1" si="47"/>
        <v>8.0000000000000016E-2</v>
      </c>
      <c r="AI186" s="54">
        <f t="shared" ca="1" si="47"/>
        <v>4.0000000000000008E-2</v>
      </c>
      <c r="AJ186" s="54">
        <f t="shared" ca="1" si="47"/>
        <v>0</v>
      </c>
      <c r="AK186" s="54">
        <f t="shared" ca="1" si="47"/>
        <v>0</v>
      </c>
      <c r="AL186" s="54">
        <f t="shared" ca="1" si="47"/>
        <v>0</v>
      </c>
      <c r="AM186" s="54">
        <f t="shared" ca="1" si="47"/>
        <v>0</v>
      </c>
      <c r="AN186" s="54">
        <f t="shared" ca="1" si="47"/>
        <v>0</v>
      </c>
      <c r="AO186" s="54">
        <f t="shared" ca="1" si="47"/>
        <v>0</v>
      </c>
      <c r="AP186" s="54">
        <f t="shared" ca="1" si="47"/>
        <v>0</v>
      </c>
      <c r="AQ186" s="54">
        <f t="shared" ca="1" si="47"/>
        <v>0</v>
      </c>
      <c r="AR186" s="54">
        <f t="shared" ca="1" si="47"/>
        <v>0</v>
      </c>
      <c r="AS186" s="54">
        <f t="shared" ca="1" si="47"/>
        <v>0</v>
      </c>
      <c r="AT186" s="54">
        <f t="shared" ca="1" si="47"/>
        <v>0</v>
      </c>
      <c r="AU186" s="54">
        <f t="shared" ca="1" si="47"/>
        <v>0</v>
      </c>
      <c r="AV186" s="54">
        <f t="shared" ca="1" si="47"/>
        <v>0</v>
      </c>
      <c r="AW186" s="54">
        <f t="shared" ca="1" si="47"/>
        <v>0</v>
      </c>
      <c r="AX186" s="54">
        <f t="shared" ca="1" si="47"/>
        <v>0</v>
      </c>
      <c r="AY186" s="54">
        <f t="shared" ca="1" si="47"/>
        <v>0</v>
      </c>
      <c r="AZ186" s="54">
        <f t="shared" ca="1" si="47"/>
        <v>0</v>
      </c>
      <c r="BA186" s="54">
        <f t="shared" ca="1" si="47"/>
        <v>0</v>
      </c>
      <c r="BB186" s="54">
        <f t="shared" ca="1" si="47"/>
        <v>0</v>
      </c>
      <c r="BC186" s="54">
        <f t="shared" ca="1" si="47"/>
        <v>0</v>
      </c>
      <c r="BD186" s="54">
        <f t="shared" ca="1" si="47"/>
        <v>0</v>
      </c>
      <c r="BE186" s="54">
        <f t="shared" ca="1" si="47"/>
        <v>0</v>
      </c>
      <c r="BF186" s="54">
        <f t="shared" ca="1" si="47"/>
        <v>0</v>
      </c>
      <c r="BG186" s="54">
        <f t="shared" ca="1" si="47"/>
        <v>0</v>
      </c>
      <c r="BH186" s="54">
        <f t="shared" ca="1" si="47"/>
        <v>0</v>
      </c>
      <c r="BI186" s="54">
        <f t="shared" ca="1" si="47"/>
        <v>0</v>
      </c>
      <c r="BJ186" s="54">
        <f t="shared" ca="1" si="47"/>
        <v>0</v>
      </c>
      <c r="BK186" s="54">
        <f t="shared" ca="1" si="47"/>
        <v>0</v>
      </c>
      <c r="BL186" s="54">
        <f t="shared" ca="1" si="47"/>
        <v>0</v>
      </c>
      <c r="BM186" s="54">
        <f t="shared" ca="1" si="47"/>
        <v>0</v>
      </c>
      <c r="BN186" s="54">
        <f t="shared" ca="1" si="47"/>
        <v>0</v>
      </c>
      <c r="BO186" s="54">
        <f t="shared" ca="1" si="47"/>
        <v>0</v>
      </c>
      <c r="BP186" s="54">
        <f t="shared" ca="1" si="47"/>
        <v>0</v>
      </c>
      <c r="BQ186" s="54">
        <f t="shared" ca="1" si="47"/>
        <v>0</v>
      </c>
      <c r="BR186" s="54">
        <f t="shared" ca="1" si="47"/>
        <v>0</v>
      </c>
      <c r="BS186" s="54">
        <f t="shared" ca="1" si="47"/>
        <v>0</v>
      </c>
      <c r="BT186" s="54">
        <f t="shared" ca="1" si="47"/>
        <v>0</v>
      </c>
      <c r="BU186" s="54">
        <f t="shared" ca="1" si="47"/>
        <v>0</v>
      </c>
      <c r="BV186" s="54">
        <f t="shared" ca="1" si="47"/>
        <v>0</v>
      </c>
      <c r="BW186" s="54">
        <f t="shared" ca="1" si="47"/>
        <v>0</v>
      </c>
      <c r="BX186" s="54">
        <f t="shared" ca="1" si="47"/>
        <v>0</v>
      </c>
      <c r="BY186" s="54">
        <f t="shared" ca="1" si="47"/>
        <v>0</v>
      </c>
      <c r="BZ186" s="54">
        <f t="shared" ca="1" si="47"/>
        <v>0</v>
      </c>
      <c r="CA186" s="54">
        <f t="shared" ca="1" si="47"/>
        <v>0</v>
      </c>
      <c r="CB186" s="54">
        <f t="shared" ca="1" si="47"/>
        <v>0</v>
      </c>
      <c r="CC186" s="54">
        <f t="shared" ca="1" si="47"/>
        <v>0</v>
      </c>
      <c r="CD186" s="54">
        <f t="shared" ca="1" si="47"/>
        <v>0</v>
      </c>
      <c r="CE186" s="54">
        <f t="shared" ca="1" si="47"/>
        <v>0</v>
      </c>
      <c r="CF186" s="54">
        <f t="shared" ca="1" si="47"/>
        <v>0</v>
      </c>
      <c r="CG186" s="54">
        <f t="shared" ca="1" si="47"/>
        <v>0</v>
      </c>
      <c r="CH186" s="54">
        <f t="shared" ca="1" si="47"/>
        <v>0</v>
      </c>
      <c r="CI186" s="54">
        <f t="shared" ca="1" si="47"/>
        <v>0</v>
      </c>
      <c r="CJ186" s="54">
        <f t="shared" ca="1" si="47"/>
        <v>0</v>
      </c>
      <c r="CK186" s="54">
        <f t="shared" ca="1" si="47"/>
        <v>0</v>
      </c>
      <c r="CL186" s="54">
        <f t="shared" ca="1" si="47"/>
        <v>0</v>
      </c>
      <c r="CM186" s="54">
        <f t="shared" ca="1" si="46"/>
        <v>0</v>
      </c>
      <c r="CN186" s="54">
        <f t="shared" ca="1" si="46"/>
        <v>0</v>
      </c>
      <c r="CO186" s="54">
        <f t="shared" ca="1" si="46"/>
        <v>0</v>
      </c>
      <c r="CP186" s="54">
        <f t="shared" ca="1" si="46"/>
        <v>0</v>
      </c>
      <c r="CQ186" s="54">
        <f t="shared" ca="1" si="46"/>
        <v>0</v>
      </c>
      <c r="CR186" s="54">
        <f t="shared" ca="1" si="46"/>
        <v>0</v>
      </c>
      <c r="CS186" s="54">
        <f t="shared" ca="1" si="46"/>
        <v>0</v>
      </c>
      <c r="CT186" s="54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6"/>
      <c r="O187" s="46"/>
      <c r="R187" s="46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5"/>
      <c r="F188" s="13" t="s">
        <v>19</v>
      </c>
      <c r="L188" s="46"/>
      <c r="M188" s="14" t="str">
        <f>Lists!$R$8</f>
        <v>руб.</v>
      </c>
      <c r="O188" s="46"/>
      <c r="R188" s="46"/>
      <c r="W188" s="55">
        <f ca="1">SUM(INDIRECT(ADDRESS(ROW(),SUMIFS($1:$1,$5:$5,1))):INDIRECT(ADDRESS(ROW(),SUMIFS($1:$1,$5:$5,MAX($5:$5)))))</f>
        <v>524.35</v>
      </c>
      <c r="X188" s="51"/>
      <c r="Y188" s="51"/>
      <c r="Z188" s="55">
        <f ca="1">SUM(Z190:Z199)</f>
        <v>0</v>
      </c>
      <c r="AA188" s="55">
        <f t="shared" ref="AA188:CL188" ca="1" si="48">SUM(AA190:AA199)</f>
        <v>0</v>
      </c>
      <c r="AB188" s="55">
        <f t="shared" ca="1" si="48"/>
        <v>0</v>
      </c>
      <c r="AC188" s="55">
        <f t="shared" ca="1" si="48"/>
        <v>0</v>
      </c>
      <c r="AD188" s="55">
        <f t="shared" ca="1" si="48"/>
        <v>0</v>
      </c>
      <c r="AE188" s="55">
        <f t="shared" ca="1" si="48"/>
        <v>52.435000000000002</v>
      </c>
      <c r="AF188" s="55">
        <f t="shared" ca="1" si="48"/>
        <v>262.17500000000001</v>
      </c>
      <c r="AG188" s="55">
        <f t="shared" ca="1" si="48"/>
        <v>131.08750000000001</v>
      </c>
      <c r="AH188" s="55">
        <f t="shared" ca="1" si="48"/>
        <v>52.435000000000002</v>
      </c>
      <c r="AI188" s="55">
        <f t="shared" ca="1" si="48"/>
        <v>26.217500000000001</v>
      </c>
      <c r="AJ188" s="55">
        <f t="shared" ca="1" si="48"/>
        <v>0</v>
      </c>
      <c r="AK188" s="55">
        <f t="shared" ca="1" si="48"/>
        <v>0</v>
      </c>
      <c r="AL188" s="55">
        <f t="shared" ca="1" si="48"/>
        <v>0</v>
      </c>
      <c r="AM188" s="55">
        <f t="shared" ca="1" si="48"/>
        <v>0</v>
      </c>
      <c r="AN188" s="55">
        <f t="shared" ca="1" si="48"/>
        <v>0</v>
      </c>
      <c r="AO188" s="55">
        <f t="shared" ca="1" si="48"/>
        <v>0</v>
      </c>
      <c r="AP188" s="55">
        <f t="shared" ca="1" si="48"/>
        <v>0</v>
      </c>
      <c r="AQ188" s="55">
        <f t="shared" ca="1" si="48"/>
        <v>0</v>
      </c>
      <c r="AR188" s="55">
        <f t="shared" ca="1" si="48"/>
        <v>0</v>
      </c>
      <c r="AS188" s="55">
        <f t="shared" ca="1" si="48"/>
        <v>0</v>
      </c>
      <c r="AT188" s="55">
        <f t="shared" ca="1" si="48"/>
        <v>0</v>
      </c>
      <c r="AU188" s="55">
        <f t="shared" ca="1" si="48"/>
        <v>0</v>
      </c>
      <c r="AV188" s="55">
        <f t="shared" ca="1" si="48"/>
        <v>0</v>
      </c>
      <c r="AW188" s="55">
        <f t="shared" ca="1" si="48"/>
        <v>0</v>
      </c>
      <c r="AX188" s="55">
        <f t="shared" ca="1" si="48"/>
        <v>0</v>
      </c>
      <c r="AY188" s="55">
        <f t="shared" ca="1" si="48"/>
        <v>0</v>
      </c>
      <c r="AZ188" s="55">
        <f t="shared" ca="1" si="48"/>
        <v>0</v>
      </c>
      <c r="BA188" s="55">
        <f t="shared" ca="1" si="48"/>
        <v>0</v>
      </c>
      <c r="BB188" s="55">
        <f t="shared" ca="1" si="48"/>
        <v>0</v>
      </c>
      <c r="BC188" s="55">
        <f t="shared" ca="1" si="48"/>
        <v>0</v>
      </c>
      <c r="BD188" s="55">
        <f t="shared" ca="1" si="48"/>
        <v>0</v>
      </c>
      <c r="BE188" s="55">
        <f t="shared" ca="1" si="48"/>
        <v>0</v>
      </c>
      <c r="BF188" s="55">
        <f t="shared" ca="1" si="48"/>
        <v>0</v>
      </c>
      <c r="BG188" s="55">
        <f t="shared" ca="1" si="48"/>
        <v>0</v>
      </c>
      <c r="BH188" s="55">
        <f t="shared" ca="1" si="48"/>
        <v>0</v>
      </c>
      <c r="BI188" s="55">
        <f t="shared" ca="1" si="48"/>
        <v>0</v>
      </c>
      <c r="BJ188" s="55">
        <f t="shared" ca="1" si="48"/>
        <v>0</v>
      </c>
      <c r="BK188" s="55">
        <f t="shared" ca="1" si="48"/>
        <v>0</v>
      </c>
      <c r="BL188" s="55">
        <f t="shared" ca="1" si="48"/>
        <v>0</v>
      </c>
      <c r="BM188" s="55">
        <f t="shared" ca="1" si="48"/>
        <v>0</v>
      </c>
      <c r="BN188" s="55">
        <f t="shared" ca="1" si="48"/>
        <v>0</v>
      </c>
      <c r="BO188" s="55">
        <f t="shared" ca="1" si="48"/>
        <v>0</v>
      </c>
      <c r="BP188" s="55">
        <f t="shared" ca="1" si="48"/>
        <v>0</v>
      </c>
      <c r="BQ188" s="55">
        <f t="shared" ca="1" si="48"/>
        <v>0</v>
      </c>
      <c r="BR188" s="55">
        <f t="shared" ca="1" si="48"/>
        <v>0</v>
      </c>
      <c r="BS188" s="55">
        <f t="shared" ca="1" si="48"/>
        <v>0</v>
      </c>
      <c r="BT188" s="55">
        <f t="shared" ca="1" si="48"/>
        <v>0</v>
      </c>
      <c r="BU188" s="55">
        <f t="shared" ca="1" si="48"/>
        <v>0</v>
      </c>
      <c r="BV188" s="55">
        <f t="shared" ca="1" si="48"/>
        <v>0</v>
      </c>
      <c r="BW188" s="55">
        <f t="shared" ca="1" si="48"/>
        <v>0</v>
      </c>
      <c r="BX188" s="55">
        <f t="shared" ca="1" si="48"/>
        <v>0</v>
      </c>
      <c r="BY188" s="55">
        <f t="shared" ca="1" si="48"/>
        <v>0</v>
      </c>
      <c r="BZ188" s="55">
        <f t="shared" ca="1" si="48"/>
        <v>0</v>
      </c>
      <c r="CA188" s="55">
        <f t="shared" ca="1" si="48"/>
        <v>0</v>
      </c>
      <c r="CB188" s="55">
        <f t="shared" ca="1" si="48"/>
        <v>0</v>
      </c>
      <c r="CC188" s="55">
        <f t="shared" ca="1" si="48"/>
        <v>0</v>
      </c>
      <c r="CD188" s="55">
        <f t="shared" ca="1" si="48"/>
        <v>0</v>
      </c>
      <c r="CE188" s="55">
        <f t="shared" ca="1" si="48"/>
        <v>0</v>
      </c>
      <c r="CF188" s="55">
        <f t="shared" ca="1" si="48"/>
        <v>0</v>
      </c>
      <c r="CG188" s="55">
        <f t="shared" ca="1" si="48"/>
        <v>0</v>
      </c>
      <c r="CH188" s="55">
        <f t="shared" ca="1" si="48"/>
        <v>0</v>
      </c>
      <c r="CI188" s="55">
        <f t="shared" ca="1" si="48"/>
        <v>0</v>
      </c>
      <c r="CJ188" s="55">
        <f t="shared" ca="1" si="48"/>
        <v>0</v>
      </c>
      <c r="CK188" s="55">
        <f t="shared" ca="1" si="48"/>
        <v>0</v>
      </c>
      <c r="CL188" s="55">
        <f t="shared" ca="1" si="48"/>
        <v>0</v>
      </c>
      <c r="CM188" s="55">
        <f t="shared" ref="CM188:CT188" ca="1" si="49">SUM(CM190:CM199)</f>
        <v>0</v>
      </c>
      <c r="CN188" s="55">
        <f t="shared" ca="1" si="49"/>
        <v>0</v>
      </c>
      <c r="CO188" s="55">
        <f t="shared" ca="1" si="49"/>
        <v>0</v>
      </c>
      <c r="CP188" s="55">
        <f t="shared" ca="1" si="49"/>
        <v>0</v>
      </c>
      <c r="CQ188" s="55">
        <f t="shared" ca="1" si="49"/>
        <v>0</v>
      </c>
      <c r="CR188" s="55">
        <f t="shared" ca="1" si="49"/>
        <v>0</v>
      </c>
      <c r="CS188" s="55">
        <f t="shared" ca="1" si="49"/>
        <v>0</v>
      </c>
      <c r="CT188" s="55">
        <f t="shared" ca="1" si="49"/>
        <v>0</v>
      </c>
    </row>
    <row r="189" spans="1:98" s="13" customFormat="1" x14ac:dyDescent="0.3">
      <c r="A189" s="11">
        <f>ROW()</f>
        <v>189</v>
      </c>
      <c r="E189" s="45"/>
      <c r="F189" s="13" t="str">
        <f>$F$20</f>
        <v>Продукт</v>
      </c>
      <c r="L189" s="46"/>
      <c r="M189" s="14" t="str">
        <f>$M$20</f>
        <v>шт</v>
      </c>
      <c r="O189" s="46"/>
      <c r="P189" s="51">
        <f>$P$20</f>
        <v>1</v>
      </c>
      <c r="R189" s="46"/>
      <c r="W189" s="55"/>
      <c r="X189" s="51"/>
      <c r="Y189" s="51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50"/>
      <c r="W190" s="55">
        <f ca="1">SUM(INDIRECT(ADDRESS(ROW(),SUMIFS($1:$1,$5:$5,1))):INDIRECT(ADDRESS(ROW(),SUMIFS($1:$1,$5:$5,MAX($5:$5)))))</f>
        <v>105</v>
      </c>
      <c r="X190" s="56"/>
      <c r="Y190" s="56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50"/>
      <c r="W191" s="55">
        <f ca="1">SUM(INDIRECT(ADDRESS(ROW(),SUMIFS($1:$1,$5:$5,1))):INDIRECT(ADDRESS(ROW(),SUMIFS($1:$1,$5:$5,MAX($5:$5)))))</f>
        <v>11.999999999999998</v>
      </c>
      <c r="X191" s="56"/>
      <c r="Y191" s="56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50"/>
      <c r="W192" s="55">
        <f ca="1">SUM(INDIRECT(ADDRESS(ROW(),SUMIFS($1:$1,$5:$5,1))):INDIRECT(ADDRESS(ROW(),SUMIFS($1:$1,$5:$5,MAX($5:$5)))))</f>
        <v>14</v>
      </c>
      <c r="X192" s="56"/>
      <c r="Y192" s="56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50"/>
      <c r="W193" s="55">
        <f ca="1">SUM(INDIRECT(ADDRESS(ROW(),SUMIFS($1:$1,$5:$5,1))):INDIRECT(ADDRESS(ROW(),SUMIFS($1:$1,$5:$5,MAX($5:$5)))))</f>
        <v>300</v>
      </c>
      <c r="X193" s="56"/>
      <c r="Y193" s="56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50"/>
      <c r="W194" s="55">
        <f ca="1">SUM(INDIRECT(ADDRESS(ROW(),SUMIFS($1:$1,$5:$5,1))):INDIRECT(ADDRESS(ROW(),SUMIFS($1:$1,$5:$5,MAX($5:$5)))))</f>
        <v>40</v>
      </c>
      <c r="X194" s="56"/>
      <c r="Y194" s="56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50"/>
      <c r="W195" s="55">
        <f ca="1">SUM(INDIRECT(ADDRESS(ROW(),SUMIFS($1:$1,$5:$5,1))):INDIRECT(ADDRESS(ROW(),SUMIFS($1:$1,$5:$5,MAX($5:$5)))))</f>
        <v>25</v>
      </c>
      <c r="X195" s="56"/>
      <c r="Y195" s="56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50"/>
      <c r="W196" s="55">
        <f ca="1">SUM(INDIRECT(ADDRESS(ROW(),SUMIFS($1:$1,$5:$5,1))):INDIRECT(ADDRESS(ROW(),SUMIFS($1:$1,$5:$5,MAX($5:$5)))))</f>
        <v>12.5</v>
      </c>
      <c r="X196" s="56"/>
      <c r="Y196" s="56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50"/>
      <c r="W197" s="55">
        <f ca="1">SUM(INDIRECT(ADDRESS(ROW(),SUMIFS($1:$1,$5:$5,1))):INDIRECT(ADDRESS(ROW(),SUMIFS($1:$1,$5:$5,MAX($5:$5)))))</f>
        <v>11.25</v>
      </c>
      <c r="X197" s="56"/>
      <c r="Y197" s="56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50"/>
      <c r="W198" s="55">
        <f ca="1">SUM(INDIRECT(ADDRESS(ROW(),SUMIFS($1:$1,$5:$5,1))):INDIRECT(ADDRESS(ROW(),SUMIFS($1:$1,$5:$5,MAX($5:$5)))))</f>
        <v>4.6000000000000005</v>
      </c>
      <c r="X198" s="56"/>
      <c r="Y198" s="56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6"/>
      <c r="O199" s="46"/>
      <c r="R199" s="46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5"/>
      <c r="F200" s="13" t="s">
        <v>76</v>
      </c>
      <c r="L200" s="46"/>
      <c r="M200" s="14" t="s">
        <v>77</v>
      </c>
      <c r="O200" s="46"/>
      <c r="R200" s="46"/>
      <c r="W200" s="59">
        <f ca="1">IF(W188=0,0,W201/W188)</f>
        <v>2.3949999999999996</v>
      </c>
      <c r="X200" s="60"/>
      <c r="Y200" s="61" t="s">
        <v>24</v>
      </c>
      <c r="Z200" s="62"/>
      <c r="AA200" s="62"/>
      <c r="AB200" s="62"/>
      <c r="AC200" s="62"/>
      <c r="AD200" s="62"/>
      <c r="AE200" s="62">
        <v>3</v>
      </c>
      <c r="AF200" s="62">
        <v>2.8</v>
      </c>
      <c r="AG200" s="62">
        <v>2</v>
      </c>
      <c r="AH200" s="62">
        <v>1.5</v>
      </c>
      <c r="AI200" s="62">
        <v>0.9</v>
      </c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</row>
    <row r="201" spans="1:98" s="13" customFormat="1" x14ac:dyDescent="0.3">
      <c r="A201" s="12">
        <f>ROW()</f>
        <v>201</v>
      </c>
      <c r="E201" s="45"/>
      <c r="F201" s="13" t="s">
        <v>60</v>
      </c>
      <c r="L201" s="46"/>
      <c r="M201" s="14" t="str">
        <f>Lists!$R$8</f>
        <v>руб.</v>
      </c>
      <c r="O201" s="46"/>
      <c r="R201" s="46"/>
      <c r="W201" s="55">
        <f ca="1">SUM(INDIRECT(ADDRESS(ROW(),SUMIFS($1:$1,$5:$5,1))):INDIRECT(ADDRESS(ROW(),SUMIFS($1:$1,$5:$5,MAX($5:$5)))))</f>
        <v>1255.8182499999998</v>
      </c>
      <c r="X201" s="51"/>
      <c r="Y201" s="51"/>
      <c r="Z201" s="55">
        <f ca="1">Z188*Z200</f>
        <v>0</v>
      </c>
      <c r="AA201" s="55">
        <f t="shared" ref="AA201:CL201" ca="1" si="56">AA188*AA200</f>
        <v>0</v>
      </c>
      <c r="AB201" s="55">
        <f t="shared" ca="1" si="56"/>
        <v>0</v>
      </c>
      <c r="AC201" s="55">
        <f t="shared" ca="1" si="56"/>
        <v>0</v>
      </c>
      <c r="AD201" s="55">
        <f t="shared" ca="1" si="56"/>
        <v>0</v>
      </c>
      <c r="AE201" s="55">
        <f t="shared" ca="1" si="56"/>
        <v>157.30500000000001</v>
      </c>
      <c r="AF201" s="55">
        <f t="shared" ca="1" si="56"/>
        <v>734.09</v>
      </c>
      <c r="AG201" s="55">
        <f t="shared" ca="1" si="56"/>
        <v>262.17500000000001</v>
      </c>
      <c r="AH201" s="55">
        <f t="shared" ca="1" si="56"/>
        <v>78.652500000000003</v>
      </c>
      <c r="AI201" s="55">
        <f t="shared" ca="1" si="56"/>
        <v>23.595750000000002</v>
      </c>
      <c r="AJ201" s="55">
        <f t="shared" ca="1" si="56"/>
        <v>0</v>
      </c>
      <c r="AK201" s="55">
        <f t="shared" ca="1" si="56"/>
        <v>0</v>
      </c>
      <c r="AL201" s="55">
        <f t="shared" ca="1" si="56"/>
        <v>0</v>
      </c>
      <c r="AM201" s="55">
        <f t="shared" ca="1" si="56"/>
        <v>0</v>
      </c>
      <c r="AN201" s="55">
        <f t="shared" ca="1" si="56"/>
        <v>0</v>
      </c>
      <c r="AO201" s="55">
        <f t="shared" ca="1" si="56"/>
        <v>0</v>
      </c>
      <c r="AP201" s="55">
        <f t="shared" ca="1" si="56"/>
        <v>0</v>
      </c>
      <c r="AQ201" s="55">
        <f t="shared" ca="1" si="56"/>
        <v>0</v>
      </c>
      <c r="AR201" s="55">
        <f t="shared" ca="1" si="56"/>
        <v>0</v>
      </c>
      <c r="AS201" s="55">
        <f t="shared" ca="1" si="56"/>
        <v>0</v>
      </c>
      <c r="AT201" s="55">
        <f t="shared" ca="1" si="56"/>
        <v>0</v>
      </c>
      <c r="AU201" s="55">
        <f t="shared" ca="1" si="56"/>
        <v>0</v>
      </c>
      <c r="AV201" s="55">
        <f t="shared" ca="1" si="56"/>
        <v>0</v>
      </c>
      <c r="AW201" s="55">
        <f t="shared" ca="1" si="56"/>
        <v>0</v>
      </c>
      <c r="AX201" s="55">
        <f t="shared" ca="1" si="56"/>
        <v>0</v>
      </c>
      <c r="AY201" s="55">
        <f t="shared" ca="1" si="56"/>
        <v>0</v>
      </c>
      <c r="AZ201" s="55">
        <f t="shared" ca="1" si="56"/>
        <v>0</v>
      </c>
      <c r="BA201" s="55">
        <f t="shared" ca="1" si="56"/>
        <v>0</v>
      </c>
      <c r="BB201" s="55">
        <f t="shared" ca="1" si="56"/>
        <v>0</v>
      </c>
      <c r="BC201" s="55">
        <f t="shared" ca="1" si="56"/>
        <v>0</v>
      </c>
      <c r="BD201" s="55">
        <f t="shared" ca="1" si="56"/>
        <v>0</v>
      </c>
      <c r="BE201" s="55">
        <f t="shared" ca="1" si="56"/>
        <v>0</v>
      </c>
      <c r="BF201" s="55">
        <f t="shared" ca="1" si="56"/>
        <v>0</v>
      </c>
      <c r="BG201" s="55">
        <f t="shared" ca="1" si="56"/>
        <v>0</v>
      </c>
      <c r="BH201" s="55">
        <f t="shared" ca="1" si="56"/>
        <v>0</v>
      </c>
      <c r="BI201" s="55">
        <f t="shared" ca="1" si="56"/>
        <v>0</v>
      </c>
      <c r="BJ201" s="55">
        <f t="shared" ca="1" si="56"/>
        <v>0</v>
      </c>
      <c r="BK201" s="55">
        <f t="shared" ca="1" si="56"/>
        <v>0</v>
      </c>
      <c r="BL201" s="55">
        <f t="shared" ca="1" si="56"/>
        <v>0</v>
      </c>
      <c r="BM201" s="55">
        <f t="shared" ca="1" si="56"/>
        <v>0</v>
      </c>
      <c r="BN201" s="55">
        <f t="shared" ca="1" si="56"/>
        <v>0</v>
      </c>
      <c r="BO201" s="55">
        <f t="shared" ca="1" si="56"/>
        <v>0</v>
      </c>
      <c r="BP201" s="55">
        <f t="shared" ca="1" si="56"/>
        <v>0</v>
      </c>
      <c r="BQ201" s="55">
        <f t="shared" ca="1" si="56"/>
        <v>0</v>
      </c>
      <c r="BR201" s="55">
        <f t="shared" ca="1" si="56"/>
        <v>0</v>
      </c>
      <c r="BS201" s="55">
        <f t="shared" ca="1" si="56"/>
        <v>0</v>
      </c>
      <c r="BT201" s="55">
        <f t="shared" ca="1" si="56"/>
        <v>0</v>
      </c>
      <c r="BU201" s="55">
        <f t="shared" ca="1" si="56"/>
        <v>0</v>
      </c>
      <c r="BV201" s="55">
        <f t="shared" ca="1" si="56"/>
        <v>0</v>
      </c>
      <c r="BW201" s="55">
        <f t="shared" ca="1" si="56"/>
        <v>0</v>
      </c>
      <c r="BX201" s="55">
        <f t="shared" ca="1" si="56"/>
        <v>0</v>
      </c>
      <c r="BY201" s="55">
        <f t="shared" ca="1" si="56"/>
        <v>0</v>
      </c>
      <c r="BZ201" s="55">
        <f t="shared" ca="1" si="56"/>
        <v>0</v>
      </c>
      <c r="CA201" s="55">
        <f t="shared" ca="1" si="56"/>
        <v>0</v>
      </c>
      <c r="CB201" s="55">
        <f t="shared" ca="1" si="56"/>
        <v>0</v>
      </c>
      <c r="CC201" s="55">
        <f t="shared" ca="1" si="56"/>
        <v>0</v>
      </c>
      <c r="CD201" s="55">
        <f t="shared" ca="1" si="56"/>
        <v>0</v>
      </c>
      <c r="CE201" s="55">
        <f t="shared" ca="1" si="56"/>
        <v>0</v>
      </c>
      <c r="CF201" s="55">
        <f t="shared" ca="1" si="56"/>
        <v>0</v>
      </c>
      <c r="CG201" s="55">
        <f t="shared" ca="1" si="56"/>
        <v>0</v>
      </c>
      <c r="CH201" s="55">
        <f t="shared" ca="1" si="56"/>
        <v>0</v>
      </c>
      <c r="CI201" s="55">
        <f t="shared" ca="1" si="56"/>
        <v>0</v>
      </c>
      <c r="CJ201" s="55">
        <f t="shared" ca="1" si="56"/>
        <v>0</v>
      </c>
      <c r="CK201" s="55">
        <f t="shared" ca="1" si="56"/>
        <v>0</v>
      </c>
      <c r="CL201" s="55">
        <f t="shared" ca="1" si="56"/>
        <v>0</v>
      </c>
      <c r="CM201" s="55">
        <f t="shared" ref="CM201:CT201" ca="1" si="57">CM188*CM200</f>
        <v>0</v>
      </c>
      <c r="CN201" s="55">
        <f t="shared" ca="1" si="57"/>
        <v>0</v>
      </c>
      <c r="CO201" s="55">
        <f t="shared" ca="1" si="57"/>
        <v>0</v>
      </c>
      <c r="CP201" s="55">
        <f t="shared" ca="1" si="57"/>
        <v>0</v>
      </c>
      <c r="CQ201" s="55">
        <f t="shared" ca="1" si="57"/>
        <v>0</v>
      </c>
      <c r="CR201" s="55">
        <f t="shared" ca="1" si="57"/>
        <v>0</v>
      </c>
      <c r="CS201" s="55">
        <f t="shared" ca="1" si="57"/>
        <v>0</v>
      </c>
      <c r="CT201" s="55">
        <f t="shared" ca="1" si="57"/>
        <v>0</v>
      </c>
    </row>
  </sheetData>
  <conditionalFormatting sqref="Z5:AJ5">
    <cfRule type="containsBlanks" dxfId="8" priority="3">
      <formula>LEN(TRIM(Z5))=0</formula>
    </cfRule>
  </conditionalFormatting>
  <conditionalFormatting sqref="AK5:CT5">
    <cfRule type="containsBlanks" dxfId="7" priority="2">
      <formula>LEN(TRIM(AK5))=0</formula>
    </cfRule>
  </conditionalFormatting>
  <conditionalFormatting sqref="A1:XFD1048576">
    <cfRule type="cellIs" dxfId="6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102" activePane="bottomRight" state="frozen"/>
      <selection activeCell="G29" sqref="G29"/>
      <selection pane="topRight" activeCell="G29" sqref="G29"/>
      <selection pane="bottomLeft" activeCell="G29" sqref="G29"/>
      <selection pane="bottomRight" activeCell="A118" sqref="A118:XFD118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6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5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6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7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P7" s="38">
        <v>4000</v>
      </c>
      <c r="Q7" s="39"/>
      <c r="R7" s="40"/>
      <c r="S7" s="42">
        <v>0.03</v>
      </c>
      <c r="W7" s="10">
        <f ca="1">SUM(INDIRECT(ADDRESS(ROW(),SUMIFS($1:$1,$5:$5,1))):INDIRECT(ADDRESS(ROW(),SUMIFS($1:$1,$5:$5,MAX($5:$5)))))</f>
        <v>417633.5839013533</v>
      </c>
      <c r="Z7" s="7">
        <f>IF(Z$5="",0,IF(Z$5=1,$P7,Y7*(1+$S7)))</f>
        <v>4000</v>
      </c>
      <c r="AA7" s="7">
        <f t="shared" ref="AA7:CL7" si="4">IF(AA$5="",0,IF(AA$5=1,$P7,Z7*(1+$S7)))</f>
        <v>4120</v>
      </c>
      <c r="AB7" s="7">
        <f t="shared" si="4"/>
        <v>4243.6000000000004</v>
      </c>
      <c r="AC7" s="7">
        <f t="shared" si="4"/>
        <v>4370.9080000000004</v>
      </c>
      <c r="AD7" s="7">
        <f t="shared" si="4"/>
        <v>4502.0352400000002</v>
      </c>
      <c r="AE7" s="7">
        <f t="shared" si="4"/>
        <v>4637.0962972000007</v>
      </c>
      <c r="AF7" s="7">
        <f t="shared" si="4"/>
        <v>4776.2091861160006</v>
      </c>
      <c r="AG7" s="7">
        <f t="shared" si="4"/>
        <v>4919.495461699481</v>
      </c>
      <c r="AH7" s="7">
        <f t="shared" si="4"/>
        <v>5067.0803255504652</v>
      </c>
      <c r="AI7" s="7">
        <f t="shared" si="4"/>
        <v>5219.0927353169791</v>
      </c>
      <c r="AJ7" s="7">
        <f t="shared" si="4"/>
        <v>5375.6655173764884</v>
      </c>
      <c r="AK7" s="7">
        <f t="shared" si="4"/>
        <v>5536.935482897783</v>
      </c>
      <c r="AL7" s="7">
        <f t="shared" si="4"/>
        <v>5703.0435473847165</v>
      </c>
      <c r="AM7" s="7">
        <f t="shared" si="4"/>
        <v>5874.1348538062584</v>
      </c>
      <c r="AN7" s="7">
        <f t="shared" si="4"/>
        <v>6050.3588994204465</v>
      </c>
      <c r="AO7" s="7">
        <f t="shared" si="4"/>
        <v>6231.8696664030604</v>
      </c>
      <c r="AP7" s="7">
        <f t="shared" si="4"/>
        <v>6418.825756395152</v>
      </c>
      <c r="AQ7" s="7">
        <f t="shared" si="4"/>
        <v>6611.3905290870071</v>
      </c>
      <c r="AR7" s="7">
        <f t="shared" si="4"/>
        <v>6809.7322449596177</v>
      </c>
      <c r="AS7" s="7">
        <f t="shared" si="4"/>
        <v>7014.0242123084063</v>
      </c>
      <c r="AT7" s="7">
        <f t="shared" si="4"/>
        <v>7224.4449386776587</v>
      </c>
      <c r="AU7" s="7">
        <f t="shared" si="4"/>
        <v>7441.1782868379887</v>
      </c>
      <c r="AV7" s="7">
        <f t="shared" si="4"/>
        <v>7664.4136354431284</v>
      </c>
      <c r="AW7" s="7">
        <f t="shared" si="4"/>
        <v>7894.3460445064229</v>
      </c>
      <c r="AX7" s="7">
        <f t="shared" si="4"/>
        <v>8131.176425841616</v>
      </c>
      <c r="AY7" s="7">
        <f t="shared" si="4"/>
        <v>8375.1117186168649</v>
      </c>
      <c r="AZ7" s="7">
        <f t="shared" si="4"/>
        <v>8626.3650701753704</v>
      </c>
      <c r="BA7" s="7">
        <f t="shared" si="4"/>
        <v>8885.1560222806311</v>
      </c>
      <c r="BB7" s="7">
        <f t="shared" si="4"/>
        <v>9151.7107029490508</v>
      </c>
      <c r="BC7" s="7">
        <f t="shared" si="4"/>
        <v>9426.2620240375218</v>
      </c>
      <c r="BD7" s="7">
        <f t="shared" si="4"/>
        <v>9709.0498847586477</v>
      </c>
      <c r="BE7" s="7">
        <f t="shared" si="4"/>
        <v>10000.321381301408</v>
      </c>
      <c r="BF7" s="7">
        <f t="shared" si="4"/>
        <v>10300.331022740451</v>
      </c>
      <c r="BG7" s="7">
        <f t="shared" si="4"/>
        <v>10609.340953422665</v>
      </c>
      <c r="BH7" s="7">
        <f t="shared" si="4"/>
        <v>10927.621182025345</v>
      </c>
      <c r="BI7" s="7">
        <f t="shared" si="4"/>
        <v>11255.449817486106</v>
      </c>
      <c r="BJ7" s="7">
        <f t="shared" si="4"/>
        <v>11593.11331201069</v>
      </c>
      <c r="BK7" s="7">
        <f t="shared" si="4"/>
        <v>11940.90671137101</v>
      </c>
      <c r="BL7" s="7">
        <f t="shared" si="4"/>
        <v>12299.133912712141</v>
      </c>
      <c r="BM7" s="7">
        <f t="shared" si="4"/>
        <v>12668.107930093505</v>
      </c>
      <c r="BN7" s="7">
        <f t="shared" si="4"/>
        <v>13048.151167996311</v>
      </c>
      <c r="BO7" s="7">
        <f t="shared" si="4"/>
        <v>13439.595703036201</v>
      </c>
      <c r="BP7" s="7">
        <f t="shared" si="4"/>
        <v>13842.783574127287</v>
      </c>
      <c r="BQ7" s="7">
        <f t="shared" si="4"/>
        <v>14258.067081351106</v>
      </c>
      <c r="BR7" s="7">
        <f t="shared" si="4"/>
        <v>14685.80909379164</v>
      </c>
      <c r="BS7" s="7">
        <f t="shared" si="4"/>
        <v>15126.383366605391</v>
      </c>
      <c r="BT7" s="7">
        <f t="shared" si="4"/>
        <v>15580.174867603553</v>
      </c>
      <c r="BU7" s="7">
        <f t="shared" si="4"/>
        <v>16047.58011363166</v>
      </c>
      <c r="BV7" s="7">
        <f t="shared" si="4"/>
        <v>0</v>
      </c>
      <c r="BW7" s="7">
        <f t="shared" si="4"/>
        <v>0</v>
      </c>
      <c r="BX7" s="7">
        <f t="shared" si="4"/>
        <v>0</v>
      </c>
      <c r="BY7" s="7">
        <f t="shared" si="4"/>
        <v>0</v>
      </c>
      <c r="BZ7" s="7">
        <f t="shared" si="4"/>
        <v>0</v>
      </c>
      <c r="CA7" s="7">
        <f t="shared" si="4"/>
        <v>0</v>
      </c>
      <c r="CB7" s="7">
        <f t="shared" si="4"/>
        <v>0</v>
      </c>
      <c r="CC7" s="7">
        <f t="shared" si="4"/>
        <v>0</v>
      </c>
      <c r="CD7" s="7">
        <f t="shared" si="4"/>
        <v>0</v>
      </c>
      <c r="CE7" s="7">
        <f t="shared" si="4"/>
        <v>0</v>
      </c>
      <c r="CF7" s="7">
        <f t="shared" si="4"/>
        <v>0</v>
      </c>
      <c r="CG7" s="7">
        <f t="shared" si="4"/>
        <v>0</v>
      </c>
      <c r="CH7" s="7">
        <f t="shared" si="4"/>
        <v>0</v>
      </c>
      <c r="CI7" s="7">
        <f t="shared" si="4"/>
        <v>0</v>
      </c>
      <c r="CJ7" s="7">
        <f t="shared" si="4"/>
        <v>0</v>
      </c>
      <c r="CK7" s="7">
        <f t="shared" si="4"/>
        <v>0</v>
      </c>
      <c r="CL7" s="7">
        <f t="shared" si="4"/>
        <v>0</v>
      </c>
      <c r="CM7" s="7">
        <f t="shared" ref="CM7:CT7" si="5">IF(CM$5="",0,IF(CM$5=1,$P7,CL7*(1+$S7)))</f>
        <v>0</v>
      </c>
      <c r="CN7" s="7">
        <f t="shared" si="5"/>
        <v>0</v>
      </c>
      <c r="CO7" s="7">
        <f t="shared" si="5"/>
        <v>0</v>
      </c>
      <c r="CP7" s="7">
        <f t="shared" si="5"/>
        <v>0</v>
      </c>
      <c r="CQ7" s="7">
        <f t="shared" si="5"/>
        <v>0</v>
      </c>
      <c r="CR7" s="7">
        <f t="shared" si="5"/>
        <v>0</v>
      </c>
      <c r="CS7" s="7">
        <f t="shared" si="5"/>
        <v>0</v>
      </c>
      <c r="CT7" s="7">
        <f t="shared" si="5"/>
        <v>0</v>
      </c>
    </row>
    <row r="8" spans="1:98" x14ac:dyDescent="0.3">
      <c r="A8" s="11">
        <f>ROW()</f>
        <v>8</v>
      </c>
      <c r="P8" s="41"/>
      <c r="Q8" s="39"/>
      <c r="R8" s="40"/>
      <c r="S8" s="41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3"/>
      <c r="Q9" s="64"/>
      <c r="R9" s="65"/>
      <c r="S9" s="63"/>
      <c r="T9" s="66"/>
      <c r="U9" s="66"/>
      <c r="V9" s="78"/>
      <c r="W9" s="67"/>
      <c r="X9" s="66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</row>
    <row r="10" spans="1:98" s="27" customFormat="1" ht="12" x14ac:dyDescent="0.25">
      <c r="A10" s="26">
        <f>ROW()</f>
        <v>10</v>
      </c>
      <c r="E10" s="24"/>
      <c r="F10" s="68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3">
        <f>$A$7</f>
        <v>7</v>
      </c>
      <c r="R10" s="24"/>
      <c r="S10" s="73">
        <f>BP!$A57</f>
        <v>57</v>
      </c>
      <c r="T10" s="69"/>
      <c r="U10" s="69"/>
      <c r="V10" s="77"/>
      <c r="W10" s="29">
        <f ca="1">SUM(INDIRECT(ADDRESS(ROW(),SUMIFS($1:$1,$5:$5,1))):INDIRECT(ADDRESS(ROW(),SUMIFS($1:$1,$5:$5,MAX($5:$5)))))</f>
        <v>626450.37585203</v>
      </c>
      <c r="X10" s="69"/>
      <c r="Y10" s="69"/>
      <c r="Z10" s="71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6000</v>
      </c>
      <c r="AA10" s="71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6180</v>
      </c>
      <c r="AB10" s="71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6365.4000000000005</v>
      </c>
      <c r="AC10" s="71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6556.362000000001</v>
      </c>
      <c r="AD10" s="71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6753.0528599999998</v>
      </c>
      <c r="AE10" s="71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6955.6444458000005</v>
      </c>
      <c r="AF10" s="71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7164.313779174001</v>
      </c>
      <c r="AG10" s="71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7379.2431925492219</v>
      </c>
      <c r="AH10" s="71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7600.6204883256978</v>
      </c>
      <c r="AI10" s="71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7828.6391029754686</v>
      </c>
      <c r="AJ10" s="71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8063.4982760647326</v>
      </c>
      <c r="AK10" s="71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8305.4032243466754</v>
      </c>
      <c r="AL10" s="71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8554.5653210770743</v>
      </c>
      <c r="AM10" s="71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8811.2022807093872</v>
      </c>
      <c r="AN10" s="71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9075.5383491306693</v>
      </c>
      <c r="AO10" s="71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9347.8044996045901</v>
      </c>
      <c r="AP10" s="71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9628.238634592728</v>
      </c>
      <c r="AQ10" s="71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9917.085793630511</v>
      </c>
      <c r="AR10" s="71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10214.598367439427</v>
      </c>
      <c r="AS10" s="71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10521.036318462609</v>
      </c>
      <c r="AT10" s="71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10836.667408016488</v>
      </c>
      <c r="AU10" s="71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11161.767430256983</v>
      </c>
      <c r="AV10" s="71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11496.620453164693</v>
      </c>
      <c r="AW10" s="71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11841.519066759634</v>
      </c>
      <c r="AX10" s="71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12196.764638762425</v>
      </c>
      <c r="AY10" s="71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12562.667577925298</v>
      </c>
      <c r="AZ10" s="71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12939.547605263055</v>
      </c>
      <c r="BA10" s="71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13327.734033420948</v>
      </c>
      <c r="BB10" s="71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13727.566054423576</v>
      </c>
      <c r="BC10" s="71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14139.393036056283</v>
      </c>
      <c r="BD10" s="71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14563.574827137971</v>
      </c>
      <c r="BE10" s="71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15000.482071952112</v>
      </c>
      <c r="BF10" s="71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15450.496534110676</v>
      </c>
      <c r="BG10" s="71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15914.011430133996</v>
      </c>
      <c r="BH10" s="71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16391.431773038017</v>
      </c>
      <c r="BI10" s="71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16883.174726229157</v>
      </c>
      <c r="BJ10" s="71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17389.669968016035</v>
      </c>
      <c r="BK10" s="71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17911.360067056514</v>
      </c>
      <c r="BL10" s="71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18448.700869068212</v>
      </c>
      <c r="BM10" s="71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19002.161895140256</v>
      </c>
      <c r="BN10" s="71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19572.226751994465</v>
      </c>
      <c r="BO10" s="71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20159.393554554299</v>
      </c>
      <c r="BP10" s="71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20764.17536119093</v>
      </c>
      <c r="BQ10" s="71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21387.100622026657</v>
      </c>
      <c r="BR10" s="71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22028.71364068746</v>
      </c>
      <c r="BS10" s="71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22689.575049908086</v>
      </c>
      <c r="BT10" s="71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23370.262301405332</v>
      </c>
      <c r="BU10" s="71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24071.370170447492</v>
      </c>
      <c r="BV10" s="71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71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71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71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71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71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71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71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71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71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71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71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71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71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71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71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71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71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71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71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71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71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71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71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71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9" customFormat="1" ht="12" x14ac:dyDescent="0.25">
      <c r="A11" s="26">
        <f>ROW()</f>
        <v>11</v>
      </c>
      <c r="E11" s="70"/>
      <c r="F11" s="68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3">
        <f t="shared" ref="P11:P18" si="6">$A$7</f>
        <v>7</v>
      </c>
      <c r="Q11" s="27"/>
      <c r="R11" s="24"/>
      <c r="S11" s="73">
        <f>BP!$A58</f>
        <v>58</v>
      </c>
      <c r="V11" s="77"/>
      <c r="W11" s="29">
        <f ca="1">SUM(INDIRECT(ADDRESS(ROW(),SUMIFS($1:$1,$5:$5,1))):INDIRECT(ADDRESS(ROW(),SUMIFS($1:$1,$5:$5,MAX($5:$5)))))</f>
        <v>167053.43356054128</v>
      </c>
      <c r="Z11" s="71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1600</v>
      </c>
      <c r="AA11" s="71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1648</v>
      </c>
      <c r="AB11" s="71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1697.4400000000003</v>
      </c>
      <c r="AC11" s="71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1748.3632000000002</v>
      </c>
      <c r="AD11" s="71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1800.8140960000001</v>
      </c>
      <c r="AE11" s="71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1854.8385188800003</v>
      </c>
      <c r="AF11" s="71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1910.4836744464003</v>
      </c>
      <c r="AG11" s="71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1967.7981846797925</v>
      </c>
      <c r="AH11" s="71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2026.8321302201862</v>
      </c>
      <c r="AI11" s="71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2087.6370941267919</v>
      </c>
      <c r="AJ11" s="71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2150.2662069505955</v>
      </c>
      <c r="AK11" s="71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2214.7741931591131</v>
      </c>
      <c r="AL11" s="71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2281.2174189538869</v>
      </c>
      <c r="AM11" s="71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2349.6539415225034</v>
      </c>
      <c r="AN11" s="71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2420.1435597681789</v>
      </c>
      <c r="AO11" s="71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2492.7478665612243</v>
      </c>
      <c r="AP11" s="71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2567.5303025580611</v>
      </c>
      <c r="AQ11" s="71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2644.5562116348028</v>
      </c>
      <c r="AR11" s="71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2723.8928979838474</v>
      </c>
      <c r="AS11" s="71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2805.6096849233627</v>
      </c>
      <c r="AT11" s="71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2889.7779754710637</v>
      </c>
      <c r="AU11" s="71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2976.4713147351958</v>
      </c>
      <c r="AV11" s="71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3065.7654541772517</v>
      </c>
      <c r="AW11" s="71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3157.7384178025695</v>
      </c>
      <c r="AX11" s="71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3252.4705703366467</v>
      </c>
      <c r="AY11" s="71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3350.0446874467461</v>
      </c>
      <c r="AZ11" s="71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3450.5460280701482</v>
      </c>
      <c r="BA11" s="71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3554.0624089122525</v>
      </c>
      <c r="BB11" s="71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3660.6842811796205</v>
      </c>
      <c r="BC11" s="71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3770.504809615009</v>
      </c>
      <c r="BD11" s="71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3883.6199539034592</v>
      </c>
      <c r="BE11" s="71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4000.1285525205635</v>
      </c>
      <c r="BF11" s="71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4120.1324090961807</v>
      </c>
      <c r="BG11" s="71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4243.7363813690663</v>
      </c>
      <c r="BH11" s="71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4371.0484728101383</v>
      </c>
      <c r="BI11" s="71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4502.1799269944422</v>
      </c>
      <c r="BJ11" s="71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4637.2453248042757</v>
      </c>
      <c r="BK11" s="71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4776.3626845484041</v>
      </c>
      <c r="BL11" s="71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4919.6535650848564</v>
      </c>
      <c r="BM11" s="71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5067.2431720374025</v>
      </c>
      <c r="BN11" s="71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5219.2604671985246</v>
      </c>
      <c r="BO11" s="71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5375.838281214481</v>
      </c>
      <c r="BP11" s="71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5537.1134296509154</v>
      </c>
      <c r="BQ11" s="71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5703.226832540443</v>
      </c>
      <c r="BR11" s="71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5874.3236375166562</v>
      </c>
      <c r="BS11" s="71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6050.5533466421566</v>
      </c>
      <c r="BT11" s="71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6232.069947041422</v>
      </c>
      <c r="BU11" s="71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6419.0320454526645</v>
      </c>
      <c r="BV11" s="71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71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71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71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71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71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71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71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71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71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71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71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71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71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71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71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71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71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71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71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71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71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71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71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71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8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3">
        <f t="shared" si="6"/>
        <v>7</v>
      </c>
      <c r="R12" s="24"/>
      <c r="S12" s="73">
        <f>BP!$A59</f>
        <v>59</v>
      </c>
      <c r="T12" s="69"/>
      <c r="U12" s="69"/>
      <c r="V12" s="77"/>
      <c r="W12" s="29">
        <f ca="1">SUM(INDIRECT(ADDRESS(ROW(),SUMIFS($1:$1,$5:$5,1))):INDIRECT(ADDRESS(ROW(),SUMIFS($1:$1,$5:$5,MAX($5:$5)))))</f>
        <v>281110.20265140507</v>
      </c>
      <c r="X12" s="69"/>
      <c r="Y12" s="69"/>
      <c r="Z12" s="71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71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2800</v>
      </c>
      <c r="AB12" s="71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2884</v>
      </c>
      <c r="AC12" s="71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2970.52</v>
      </c>
      <c r="AD12" s="71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3059.6356000000001</v>
      </c>
      <c r="AE12" s="71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3151.4246680000001</v>
      </c>
      <c r="AF12" s="71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3245.9674080400005</v>
      </c>
      <c r="AG12" s="71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3343.3464302812004</v>
      </c>
      <c r="AH12" s="71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3443.6468231896365</v>
      </c>
      <c r="AI12" s="71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3546.9562278853255</v>
      </c>
      <c r="AJ12" s="71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3653.3649147218853</v>
      </c>
      <c r="AK12" s="71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3762.9658621635417</v>
      </c>
      <c r="AL12" s="71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3875.8548380284478</v>
      </c>
      <c r="AM12" s="71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3992.1304831693014</v>
      </c>
      <c r="AN12" s="71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4111.8943976643804</v>
      </c>
      <c r="AO12" s="71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4235.2512295943125</v>
      </c>
      <c r="AP12" s="71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4362.3087664821423</v>
      </c>
      <c r="AQ12" s="71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4493.1780294766058</v>
      </c>
      <c r="AR12" s="71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4627.9733703609045</v>
      </c>
      <c r="AS12" s="71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4766.8125714717316</v>
      </c>
      <c r="AT12" s="71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4909.816948615884</v>
      </c>
      <c r="AU12" s="71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5057.1114570743612</v>
      </c>
      <c r="AV12" s="71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5208.8248007865914</v>
      </c>
      <c r="AW12" s="71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5365.0895448101892</v>
      </c>
      <c r="AX12" s="71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5526.0422311544953</v>
      </c>
      <c r="AY12" s="71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5691.8234980891311</v>
      </c>
      <c r="AZ12" s="71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5862.5782030318051</v>
      </c>
      <c r="BA12" s="71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6038.4555491227593</v>
      </c>
      <c r="BB12" s="71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6219.6092155964416</v>
      </c>
      <c r="BC12" s="71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6406.1974920643352</v>
      </c>
      <c r="BD12" s="71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6598.3834168262647</v>
      </c>
      <c r="BE12" s="71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6796.3349193310532</v>
      </c>
      <c r="BF12" s="71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7000.2249669109851</v>
      </c>
      <c r="BG12" s="71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7210.2317159183149</v>
      </c>
      <c r="BH12" s="71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7426.5386673958646</v>
      </c>
      <c r="BI12" s="71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7649.3348274177406</v>
      </c>
      <c r="BJ12" s="71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7878.814872240273</v>
      </c>
      <c r="BK12" s="71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8115.1793184074822</v>
      </c>
      <c r="BL12" s="71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8358.6346979597056</v>
      </c>
      <c r="BM12" s="71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8609.3937388984978</v>
      </c>
      <c r="BN12" s="71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8867.675551065453</v>
      </c>
      <c r="BO12" s="71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9133.705817597418</v>
      </c>
      <c r="BP12" s="71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9407.7169921253389</v>
      </c>
      <c r="BQ12" s="71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9689.9485018890991</v>
      </c>
      <c r="BR12" s="71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9980.6469569457731</v>
      </c>
      <c r="BS12" s="71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10280.066365654147</v>
      </c>
      <c r="BT12" s="71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10588.468356623773</v>
      </c>
      <c r="BU12" s="71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10906.122407322486</v>
      </c>
      <c r="BV12" s="71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71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71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71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71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71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71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71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71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71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71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71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71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71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71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71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71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71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71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71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71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71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71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71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71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8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3">
        <f t="shared" si="6"/>
        <v>7</v>
      </c>
      <c r="R13" s="24"/>
      <c r="S13" s="73">
        <f>BP!$A60</f>
        <v>60</v>
      </c>
      <c r="T13" s="69"/>
      <c r="U13" s="69"/>
      <c r="V13" s="77"/>
      <c r="W13" s="29">
        <f ca="1">SUM(INDIRECT(ADDRESS(ROW(),SUMIFS($1:$1,$5:$5,1))):INDIRECT(ADDRESS(ROW(),SUMIFS($1:$1,$5:$5,MAX($5:$5)))))</f>
        <v>0</v>
      </c>
      <c r="X13" s="69"/>
      <c r="Y13" s="69"/>
      <c r="Z13" s="71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71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71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71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71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71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71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71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71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71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71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71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71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71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71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71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71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71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71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71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71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71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71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71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71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71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71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71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71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71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71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71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71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71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71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71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71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71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71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71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71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71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71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71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71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71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71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71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71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71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71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71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71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71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71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71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71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71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71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71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71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71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71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71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71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71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71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71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71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71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71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71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71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8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3">
        <f t="shared" si="6"/>
        <v>7</v>
      </c>
      <c r="R14" s="24"/>
      <c r="S14" s="73">
        <f>BP!$A61</f>
        <v>61</v>
      </c>
      <c r="T14" s="69"/>
      <c r="U14" s="69"/>
      <c r="V14" s="77"/>
      <c r="W14" s="29">
        <f ca="1">SUM(INDIRECT(ADDRESS(ROW(),SUMIFS($1:$1,$5:$5,1))):INDIRECT(ADDRESS(ROW(),SUMIFS($1:$1,$5:$5,MAX($5:$5)))))</f>
        <v>401586.00378772162</v>
      </c>
      <c r="X14" s="69"/>
      <c r="Y14" s="69"/>
      <c r="Z14" s="71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71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4000</v>
      </c>
      <c r="AB14" s="71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4120</v>
      </c>
      <c r="AC14" s="71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4243.6000000000004</v>
      </c>
      <c r="AD14" s="71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4370.9080000000004</v>
      </c>
      <c r="AE14" s="71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4502.0352400000002</v>
      </c>
      <c r="AF14" s="71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4637.0962972000007</v>
      </c>
      <c r="AG14" s="71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4776.2091861160006</v>
      </c>
      <c r="AH14" s="71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4919.495461699481</v>
      </c>
      <c r="AI14" s="71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5067.0803255504652</v>
      </c>
      <c r="AJ14" s="71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5219.0927353169791</v>
      </c>
      <c r="AK14" s="71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5375.6655173764884</v>
      </c>
      <c r="AL14" s="71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5536.935482897783</v>
      </c>
      <c r="AM14" s="71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5703.0435473847165</v>
      </c>
      <c r="AN14" s="71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5874.1348538062584</v>
      </c>
      <c r="AO14" s="71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6050.3588994204465</v>
      </c>
      <c r="AP14" s="71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6231.8696664030604</v>
      </c>
      <c r="AQ14" s="71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6418.825756395152</v>
      </c>
      <c r="AR14" s="71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6611.3905290870071</v>
      </c>
      <c r="AS14" s="71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6809.7322449596177</v>
      </c>
      <c r="AT14" s="71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7014.0242123084063</v>
      </c>
      <c r="AU14" s="71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7224.4449386776587</v>
      </c>
      <c r="AV14" s="71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7441.1782868379887</v>
      </c>
      <c r="AW14" s="71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7664.4136354431284</v>
      </c>
      <c r="AX14" s="71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7894.3460445064229</v>
      </c>
      <c r="AY14" s="71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8131.176425841616</v>
      </c>
      <c r="AZ14" s="71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8375.1117186168649</v>
      </c>
      <c r="BA14" s="71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8626.3650701753704</v>
      </c>
      <c r="BB14" s="71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8885.1560222806311</v>
      </c>
      <c r="BC14" s="71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9151.7107029490508</v>
      </c>
      <c r="BD14" s="71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9426.2620240375218</v>
      </c>
      <c r="BE14" s="71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9709.0498847586477</v>
      </c>
      <c r="BF14" s="71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10000.321381301408</v>
      </c>
      <c r="BG14" s="71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10300.331022740451</v>
      </c>
      <c r="BH14" s="71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10609.340953422665</v>
      </c>
      <c r="BI14" s="71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10927.621182025345</v>
      </c>
      <c r="BJ14" s="71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11255.449817486106</v>
      </c>
      <c r="BK14" s="71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11593.11331201069</v>
      </c>
      <c r="BL14" s="71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11940.90671137101</v>
      </c>
      <c r="BM14" s="71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12299.133912712141</v>
      </c>
      <c r="BN14" s="71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12668.107930093505</v>
      </c>
      <c r="BO14" s="71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13048.151167996311</v>
      </c>
      <c r="BP14" s="71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13439.595703036201</v>
      </c>
      <c r="BQ14" s="71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13842.783574127287</v>
      </c>
      <c r="BR14" s="71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14258.067081351106</v>
      </c>
      <c r="BS14" s="71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14685.80909379164</v>
      </c>
      <c r="BT14" s="71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15126.383366605391</v>
      </c>
      <c r="BU14" s="71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15580.174867603553</v>
      </c>
      <c r="BV14" s="71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71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71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71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71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71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71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71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71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71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71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71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71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71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71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71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71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71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71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71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71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71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71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71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71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8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3">
        <f t="shared" si="6"/>
        <v>7</v>
      </c>
      <c r="R15" s="24"/>
      <c r="S15" s="73">
        <f>BP!$A62</f>
        <v>62</v>
      </c>
      <c r="T15" s="69"/>
      <c r="U15" s="69"/>
      <c r="V15" s="77"/>
      <c r="W15" s="29">
        <f ca="1">SUM(INDIRECT(ADDRESS(ROW(),SUMIFS($1:$1,$5:$5,1))):INDIRECT(ADDRESS(ROW(),SUMIFS($1:$1,$5:$5,MAX($5:$5)))))</f>
        <v>0</v>
      </c>
      <c r="X15" s="69"/>
      <c r="Y15" s="69"/>
      <c r="Z15" s="71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71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71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71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71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71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71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71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71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71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71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71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71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71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71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71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71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71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71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71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71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71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71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71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71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71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71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71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71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71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71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71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71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71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71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71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71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71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71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71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71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71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71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71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71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71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71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71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71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71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71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71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71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71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71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71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71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71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71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71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71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71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71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71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71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71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71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71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71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71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71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71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71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8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3">
        <f t="shared" si="6"/>
        <v>7</v>
      </c>
      <c r="R16" s="24"/>
      <c r="S16" s="73">
        <f>BP!$A63</f>
        <v>63</v>
      </c>
      <c r="T16" s="69"/>
      <c r="U16" s="69"/>
      <c r="V16" s="77"/>
      <c r="W16" s="29">
        <f ca="1">SUM(INDIRECT(ADDRESS(ROW(),SUMIFS($1:$1,$5:$5,1))):INDIRECT(ADDRESS(ROW(),SUMIFS($1:$1,$5:$5,MAX($5:$5)))))</f>
        <v>0</v>
      </c>
      <c r="X16" s="69"/>
      <c r="Y16" s="69"/>
      <c r="Z16" s="71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71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71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71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71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71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71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71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71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71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71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71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71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71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71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71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71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71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71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71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71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71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71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71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71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71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71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71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71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71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71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71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71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71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71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71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71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71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71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71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71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71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71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71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71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71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71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71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71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71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71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71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71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71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71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71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71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71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71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71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71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71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71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71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71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71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71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71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71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71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71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71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71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8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3">
        <f t="shared" si="6"/>
        <v>7</v>
      </c>
      <c r="R17" s="24"/>
      <c r="S17" s="73">
        <f>BP!$A64</f>
        <v>64</v>
      </c>
      <c r="T17" s="69"/>
      <c r="U17" s="69"/>
      <c r="V17" s="77"/>
      <c r="W17" s="29">
        <f ca="1">SUM(INDIRECT(ADDRESS(ROW(),SUMIFS($1:$1,$5:$5,1))):INDIRECT(ADDRESS(ROW(),SUMIFS($1:$1,$5:$5,MAX($5:$5)))))</f>
        <v>0</v>
      </c>
      <c r="X17" s="69"/>
      <c r="Y17" s="69"/>
      <c r="Z17" s="71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71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71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71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71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71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71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71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71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71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71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71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71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71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71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71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71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71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71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71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71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71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71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71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71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71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71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71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71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71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71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71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71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71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71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71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71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71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71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71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71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71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71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71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71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71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71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71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71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71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71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71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71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71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71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71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71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71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71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71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71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71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71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71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71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71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71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71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71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71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71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71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71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8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3">
        <f t="shared" si="6"/>
        <v>7</v>
      </c>
      <c r="R18" s="24"/>
      <c r="S18" s="73">
        <f>BP!$A65</f>
        <v>65</v>
      </c>
      <c r="T18" s="69"/>
      <c r="U18" s="69"/>
      <c r="V18" s="77"/>
      <c r="W18" s="29">
        <f ca="1">SUM(INDIRECT(ADDRESS(ROW(),SUMIFS($1:$1,$5:$5,1))):INDIRECT(ADDRESS(ROW(),SUMIFS($1:$1,$5:$5,MAX($5:$5)))))</f>
        <v>0</v>
      </c>
      <c r="X18" s="69"/>
      <c r="Y18" s="69"/>
      <c r="Z18" s="71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71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71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71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71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71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71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71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71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71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71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71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71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71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71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71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71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71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71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71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71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71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71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71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71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71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71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71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71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71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71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71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71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71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71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71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71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71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71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71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71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71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71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71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71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71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71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71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71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71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71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71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71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71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71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71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71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71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71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71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71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71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71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71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71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71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71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71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71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71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71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71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71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6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4">
        <f>$A$7</f>
        <v>7</v>
      </c>
      <c r="Q20" s="31"/>
      <c r="R20" s="46"/>
      <c r="S20" s="74">
        <f>BP!$A67</f>
        <v>67</v>
      </c>
      <c r="T20" s="66"/>
      <c r="U20" s="66"/>
      <c r="V20" s="78">
        <f ca="1">W20-SUM(W21:W30)</f>
        <v>0</v>
      </c>
      <c r="W20" s="67">
        <f ca="1">SUM(INDIRECT(ADDRESS(ROW(),SUMIFS($1:$1,$5:$5,1))):INDIRECT(ADDRESS(ROW(),SUMIFS($1:$1,$5:$5,MAX($5:$5)))))</f>
        <v>70548773.520995304</v>
      </c>
      <c r="X20" s="66"/>
      <c r="Y20" s="66"/>
      <c r="Z20" s="67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468000</v>
      </c>
      <c r="AA20" s="67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698040</v>
      </c>
      <c r="AB20" s="67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718981.20000000007</v>
      </c>
      <c r="AC20" s="67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740550.63600000006</v>
      </c>
      <c r="AD20" s="67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762767.15508000006</v>
      </c>
      <c r="AE20" s="67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785650.1697324001</v>
      </c>
      <c r="AF20" s="67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809219.67482437217</v>
      </c>
      <c r="AG20" s="67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833496.26506910333</v>
      </c>
      <c r="AH20" s="67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858501.15302117635</v>
      </c>
      <c r="AI20" s="67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884256.18761181179</v>
      </c>
      <c r="AJ20" s="67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910783.87324016599</v>
      </c>
      <c r="AK20" s="67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938107.38943737093</v>
      </c>
      <c r="AL20" s="67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966250.6111204921</v>
      </c>
      <c r="AM20" s="67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995238.12945410691</v>
      </c>
      <c r="AN20" s="67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1025095.2733377302</v>
      </c>
      <c r="AO20" s="67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1055848.1315378621</v>
      </c>
      <c r="AP20" s="67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1087523.5754839981</v>
      </c>
      <c r="AQ20" s="67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1120149.282748518</v>
      </c>
      <c r="AR20" s="67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1153753.7612309735</v>
      </c>
      <c r="AS20" s="67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1188366.3740679028</v>
      </c>
      <c r="AT20" s="67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1224017.36528994</v>
      </c>
      <c r="AU20" s="67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1260737.8862486384</v>
      </c>
      <c r="AV20" s="67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1298560.0228360975</v>
      </c>
      <c r="AW20" s="67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1337516.8235211805</v>
      </c>
      <c r="AX20" s="67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1377642.3282268159</v>
      </c>
      <c r="AY20" s="67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1418971.5980736206</v>
      </c>
      <c r="AZ20" s="67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1461540.746015829</v>
      </c>
      <c r="BA20" s="67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1505386.9683963037</v>
      </c>
      <c r="BB20" s="67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1550548.577448193</v>
      </c>
      <c r="BC20" s="67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1597065.0347716389</v>
      </c>
      <c r="BD20" s="67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1644976.9858147879</v>
      </c>
      <c r="BE20" s="67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1694326.2953892318</v>
      </c>
      <c r="BF20" s="67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1745156.0842509088</v>
      </c>
      <c r="BG20" s="67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1797510.766778436</v>
      </c>
      <c r="BH20" s="67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1851436.0897817891</v>
      </c>
      <c r="BI20" s="67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1906979.172475243</v>
      </c>
      <c r="BJ20" s="67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1964188.5476495004</v>
      </c>
      <c r="BK20" s="67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2023114.2040789854</v>
      </c>
      <c r="BL20" s="67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2083807.6302013551</v>
      </c>
      <c r="BM20" s="67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2146321.8591073956</v>
      </c>
      <c r="BN20" s="67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2210711.5148806176</v>
      </c>
      <c r="BO20" s="67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2277032.8603270361</v>
      </c>
      <c r="BP20" s="67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2345343.8461368475</v>
      </c>
      <c r="BQ20" s="67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2415704.1615209528</v>
      </c>
      <c r="BR20" s="67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2488175.2863665819</v>
      </c>
      <c r="BS20" s="67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2562820.5449575791</v>
      </c>
      <c r="BT20" s="67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2639705.1613063067</v>
      </c>
      <c r="BU20" s="67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2718896.3161454964</v>
      </c>
      <c r="BV20" s="67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7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7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7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7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7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7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7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7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7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7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7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7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7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7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7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7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7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7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7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7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7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7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7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7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8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3">
        <f>$A$7</f>
        <v>7</v>
      </c>
      <c r="R21" s="24"/>
      <c r="S21" s="73">
        <f>BP!$A69</f>
        <v>69</v>
      </c>
      <c r="T21" s="69"/>
      <c r="U21" s="69"/>
      <c r="V21" s="77"/>
      <c r="W21" s="29">
        <f ca="1">SUM(INDIRECT(ADDRESS(ROW(),SUMIFS($1:$1,$5:$5,1))):INDIRECT(ADDRESS(ROW(),SUMIFS($1:$1,$5:$5,MAX($5:$5)))))</f>
        <v>43851526.309642084</v>
      </c>
      <c r="X21" s="69"/>
      <c r="Y21" s="69"/>
      <c r="Z21" s="71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420000</v>
      </c>
      <c r="AA21" s="71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432600</v>
      </c>
      <c r="AB21" s="71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445578.00000000006</v>
      </c>
      <c r="AC21" s="71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458945.34</v>
      </c>
      <c r="AD21" s="71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472713.70020000002</v>
      </c>
      <c r="AE21" s="71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486895.11120600009</v>
      </c>
      <c r="AF21" s="71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501501.96454218007</v>
      </c>
      <c r="AG21" s="71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516547.02347844548</v>
      </c>
      <c r="AH21" s="71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532043.43418279884</v>
      </c>
      <c r="AI21" s="71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548004.73720828281</v>
      </c>
      <c r="AJ21" s="71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564444.8793245313</v>
      </c>
      <c r="AK21" s="71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581378.22570426727</v>
      </c>
      <c r="AL21" s="71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598819.57247539528</v>
      </c>
      <c r="AM21" s="71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616784.15964965709</v>
      </c>
      <c r="AN21" s="71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635287.68443914689</v>
      </c>
      <c r="AO21" s="71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654346.31497232139</v>
      </c>
      <c r="AP21" s="71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673976.70442149101</v>
      </c>
      <c r="AQ21" s="71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694196.00555413577</v>
      </c>
      <c r="AR21" s="71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715021.88572075986</v>
      </c>
      <c r="AS21" s="71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736472.54229238268</v>
      </c>
      <c r="AT21" s="71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758566.71856115421</v>
      </c>
      <c r="AU21" s="71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781323.72011798876</v>
      </c>
      <c r="AV21" s="71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804763.43172152853</v>
      </c>
      <c r="AW21" s="71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828906.33467317442</v>
      </c>
      <c r="AX21" s="71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853773.52471336967</v>
      </c>
      <c r="AY21" s="71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879386.73045477085</v>
      </c>
      <c r="AZ21" s="71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905768.33236841392</v>
      </c>
      <c r="BA21" s="71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932941.38233946625</v>
      </c>
      <c r="BB21" s="71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960929.62380965031</v>
      </c>
      <c r="BC21" s="71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989757.51252393983</v>
      </c>
      <c r="BD21" s="71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1019450.237899658</v>
      </c>
      <c r="BE21" s="71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1050033.7450366479</v>
      </c>
      <c r="BF21" s="71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1081534.7573877473</v>
      </c>
      <c r="BG21" s="71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1113980.8001093797</v>
      </c>
      <c r="BH21" s="71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1147400.2241126611</v>
      </c>
      <c r="BI21" s="71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1181822.230836041</v>
      </c>
      <c r="BJ21" s="71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1217276.8977611223</v>
      </c>
      <c r="BK21" s="71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1253795.2046939561</v>
      </c>
      <c r="BL21" s="71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1291409.0608347747</v>
      </c>
      <c r="BM21" s="71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1330151.332659818</v>
      </c>
      <c r="BN21" s="71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1370055.8726396128</v>
      </c>
      <c r="BO21" s="71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1411157.5488188011</v>
      </c>
      <c r="BP21" s="71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1453492.275283365</v>
      </c>
      <c r="BQ21" s="71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1497097.0435418661</v>
      </c>
      <c r="BR21" s="71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1542009.9548481223</v>
      </c>
      <c r="BS21" s="71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1588270.2534935661</v>
      </c>
      <c r="BT21" s="71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1635918.3610983731</v>
      </c>
      <c r="BU21" s="71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1684995.9119313243</v>
      </c>
      <c r="BV21" s="71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71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71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71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71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71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71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71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71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71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71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71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71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71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71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71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71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71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71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71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71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71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71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71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71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9" customFormat="1" ht="12" x14ac:dyDescent="0.25">
      <c r="A22" s="26">
        <f>ROW()</f>
        <v>22</v>
      </c>
      <c r="E22" s="70"/>
      <c r="F22" s="68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3">
        <f t="shared" ref="P22:P29" si="7">$A$7</f>
        <v>7</v>
      </c>
      <c r="Q22" s="27"/>
      <c r="R22" s="24"/>
      <c r="S22" s="73">
        <f>BP!$A70</f>
        <v>70</v>
      </c>
      <c r="V22" s="77"/>
      <c r="W22" s="29">
        <f ca="1">SUM(INDIRECT(ADDRESS(ROW(),SUMIFS($1:$1,$5:$5,1))):INDIRECT(ADDRESS(ROW(),SUMIFS($1:$1,$5:$5,MAX($5:$5)))))</f>
        <v>5011603.00681624</v>
      </c>
      <c r="Z22" s="71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48000</v>
      </c>
      <c r="AA22" s="71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49440</v>
      </c>
      <c r="AB22" s="71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50923.200000000004</v>
      </c>
      <c r="AC22" s="71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52450.896000000008</v>
      </c>
      <c r="AD22" s="71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54024.422879999998</v>
      </c>
      <c r="AE22" s="71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55645.155566400004</v>
      </c>
      <c r="AF22" s="71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57314.510233392008</v>
      </c>
      <c r="AG22" s="71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59033.945540393775</v>
      </c>
      <c r="AH22" s="71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60804.963906605582</v>
      </c>
      <c r="AI22" s="71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62629.112823803749</v>
      </c>
      <c r="AJ22" s="71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64507.986208517861</v>
      </c>
      <c r="AK22" s="71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66443.225794773403</v>
      </c>
      <c r="AL22" s="71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68436.522568616594</v>
      </c>
      <c r="AM22" s="71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70489.618245675098</v>
      </c>
      <c r="AN22" s="71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72604.306793045354</v>
      </c>
      <c r="AO22" s="71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74782.435996836721</v>
      </c>
      <c r="AP22" s="71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77025.909076741824</v>
      </c>
      <c r="AQ22" s="71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79336.686349044088</v>
      </c>
      <c r="AR22" s="71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81716.786939515412</v>
      </c>
      <c r="AS22" s="71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84168.290547700875</v>
      </c>
      <c r="AT22" s="71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86693.339264131908</v>
      </c>
      <c r="AU22" s="71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89294.139442055864</v>
      </c>
      <c r="AV22" s="71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91972.963625317541</v>
      </c>
      <c r="AW22" s="71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94732.152534077075</v>
      </c>
      <c r="AX22" s="71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97574.117110099396</v>
      </c>
      <c r="AY22" s="71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100501.34062340239</v>
      </c>
      <c r="AZ22" s="71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103516.38084210444</v>
      </c>
      <c r="BA22" s="71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106621.87226736758</v>
      </c>
      <c r="BB22" s="71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109820.52843538861</v>
      </c>
      <c r="BC22" s="71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113115.14428845026</v>
      </c>
      <c r="BD22" s="71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116508.59861710377</v>
      </c>
      <c r="BE22" s="71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120003.8565756169</v>
      </c>
      <c r="BF22" s="71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123603.97227288541</v>
      </c>
      <c r="BG22" s="71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127312.09144107197</v>
      </c>
      <c r="BH22" s="71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131131.45418430414</v>
      </c>
      <c r="BI22" s="71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135065.39780983326</v>
      </c>
      <c r="BJ22" s="71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139117.35974412828</v>
      </c>
      <c r="BK22" s="71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143290.88053645211</v>
      </c>
      <c r="BL22" s="71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147589.6069525457</v>
      </c>
      <c r="BM22" s="71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152017.29516112205</v>
      </c>
      <c r="BN22" s="71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156577.81401595572</v>
      </c>
      <c r="BO22" s="71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161275.14843643439</v>
      </c>
      <c r="BP22" s="71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166113.40288952744</v>
      </c>
      <c r="BQ22" s="71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171096.80497621326</v>
      </c>
      <c r="BR22" s="71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176229.70912549968</v>
      </c>
      <c r="BS22" s="71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181516.60039926469</v>
      </c>
      <c r="BT22" s="71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186962.09841124265</v>
      </c>
      <c r="BU22" s="71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192570.96136357993</v>
      </c>
      <c r="BV22" s="71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71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71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71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71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71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71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71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71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71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71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71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71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71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71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71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71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71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71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71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71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71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71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71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71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8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3">
        <f t="shared" si="7"/>
        <v>7</v>
      </c>
      <c r="R23" s="24"/>
      <c r="S23" s="73">
        <f>BP!$A71</f>
        <v>71</v>
      </c>
      <c r="T23" s="69"/>
      <c r="U23" s="69"/>
      <c r="V23" s="77"/>
      <c r="W23" s="29">
        <f ca="1">SUM(INDIRECT(ADDRESS(ROW(),SUMIFS($1:$1,$5:$5,1))):INDIRECT(ADDRESS(ROW(),SUMIFS($1:$1,$5:$5,MAX($5:$5)))))</f>
        <v>5622204.0530281011</v>
      </c>
      <c r="X23" s="69"/>
      <c r="Y23" s="69"/>
      <c r="Z23" s="71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71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56000</v>
      </c>
      <c r="AB23" s="71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57680</v>
      </c>
      <c r="AC23" s="71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59410.400000000009</v>
      </c>
      <c r="AD23" s="71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61192.712000000007</v>
      </c>
      <c r="AE23" s="71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63028.49336</v>
      </c>
      <c r="AF23" s="71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64919.348160800007</v>
      </c>
      <c r="AG23" s="71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66866.928605624009</v>
      </c>
      <c r="AH23" s="71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68872.936463792736</v>
      </c>
      <c r="AI23" s="71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70939.124557706513</v>
      </c>
      <c r="AJ23" s="71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73067.2982944377</v>
      </c>
      <c r="AK23" s="71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75259.317243270838</v>
      </c>
      <c r="AL23" s="71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77517.096760568966</v>
      </c>
      <c r="AM23" s="71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79842.609663386029</v>
      </c>
      <c r="AN23" s="71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82237.887953287616</v>
      </c>
      <c r="AO23" s="71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84705.024591886249</v>
      </c>
      <c r="AP23" s="71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87246.175329642851</v>
      </c>
      <c r="AQ23" s="71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89863.560589532135</v>
      </c>
      <c r="AR23" s="71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92559.467407218093</v>
      </c>
      <c r="AS23" s="71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95336.251429434647</v>
      </c>
      <c r="AT23" s="71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98196.338972317695</v>
      </c>
      <c r="AU23" s="71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101142.22914148722</v>
      </c>
      <c r="AV23" s="71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104176.49601573184</v>
      </c>
      <c r="AW23" s="71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107301.79089620381</v>
      </c>
      <c r="AX23" s="71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110520.84462308991</v>
      </c>
      <c r="AY23" s="71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113836.46996178263</v>
      </c>
      <c r="AZ23" s="71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117251.56406063611</v>
      </c>
      <c r="BA23" s="71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120769.11098245518</v>
      </c>
      <c r="BB23" s="71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124392.18431192884</v>
      </c>
      <c r="BC23" s="71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128123.94984128671</v>
      </c>
      <c r="BD23" s="71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131967.6683365253</v>
      </c>
      <c r="BE23" s="71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135926.69838662108</v>
      </c>
      <c r="BF23" s="71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140004.4993382197</v>
      </c>
      <c r="BG23" s="71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144204.6343183663</v>
      </c>
      <c r="BH23" s="71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148530.7733479173</v>
      </c>
      <c r="BI23" s="71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152986.69654835481</v>
      </c>
      <c r="BJ23" s="71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157576.29744480547</v>
      </c>
      <c r="BK23" s="71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162303.58636814967</v>
      </c>
      <c r="BL23" s="71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167172.69395919415</v>
      </c>
      <c r="BM23" s="71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172187.87477796996</v>
      </c>
      <c r="BN23" s="71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177353.51102130907</v>
      </c>
      <c r="BO23" s="71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182674.11635194835</v>
      </c>
      <c r="BP23" s="71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188154.3398425068</v>
      </c>
      <c r="BQ23" s="71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193798.97003778201</v>
      </c>
      <c r="BR23" s="71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199612.93913891548</v>
      </c>
      <c r="BS23" s="71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205601.32731308296</v>
      </c>
      <c r="BT23" s="71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211769.36713247548</v>
      </c>
      <c r="BU23" s="71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218122.44814644975</v>
      </c>
      <c r="BV23" s="71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71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71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71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71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71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71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71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71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71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71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71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71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71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71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71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71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71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71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71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71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71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71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71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71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8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3">
        <f t="shared" si="7"/>
        <v>7</v>
      </c>
      <c r="R24" s="24"/>
      <c r="S24" s="73">
        <f>BP!$A72</f>
        <v>72</v>
      </c>
      <c r="T24" s="69"/>
      <c r="U24" s="69"/>
      <c r="V24" s="77"/>
      <c r="W24" s="29">
        <f ca="1">SUM(INDIRECT(ADDRESS(ROW(),SUMIFS($1:$1,$5:$5,1))):INDIRECT(ADDRESS(ROW(),SUMIFS($1:$1,$5:$5,MAX($5:$5)))))</f>
        <v>0</v>
      </c>
      <c r="X24" s="69"/>
      <c r="Y24" s="69"/>
      <c r="Z24" s="71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71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71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71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71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71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71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71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71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71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71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71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71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71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71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71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71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71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71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71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71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71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71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71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71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71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71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71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71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71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71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71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71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71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71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71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71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71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71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71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71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71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71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71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71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71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71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71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71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71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71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71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71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71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71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71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71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71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71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71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71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71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71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71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71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71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71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71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71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71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71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71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71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8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3">
        <f t="shared" si="7"/>
        <v>7</v>
      </c>
      <c r="R25" s="24"/>
      <c r="S25" s="73">
        <f>BP!$A73</f>
        <v>73</v>
      </c>
      <c r="T25" s="69"/>
      <c r="U25" s="69"/>
      <c r="V25" s="77"/>
      <c r="W25" s="29">
        <f ca="1">SUM(INDIRECT(ADDRESS(ROW(),SUMIFS($1:$1,$5:$5,1))):INDIRECT(ADDRESS(ROW(),SUMIFS($1:$1,$5:$5,MAX($5:$5)))))</f>
        <v>16063440.151508864</v>
      </c>
      <c r="X25" s="69"/>
      <c r="Y25" s="69"/>
      <c r="Z25" s="71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71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160000</v>
      </c>
      <c r="AB25" s="71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164800</v>
      </c>
      <c r="AC25" s="71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169744</v>
      </c>
      <c r="AD25" s="71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174836.32</v>
      </c>
      <c r="AE25" s="71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180081.40960000001</v>
      </c>
      <c r="AF25" s="71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185483.85188800003</v>
      </c>
      <c r="AG25" s="71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191048.36744464003</v>
      </c>
      <c r="AH25" s="71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196779.81846797923</v>
      </c>
      <c r="AI25" s="71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202683.21302201861</v>
      </c>
      <c r="AJ25" s="71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208763.70941267916</v>
      </c>
      <c r="AK25" s="71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215026.62069505954</v>
      </c>
      <c r="AL25" s="71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221477.41931591131</v>
      </c>
      <c r="AM25" s="71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228121.74189538867</v>
      </c>
      <c r="AN25" s="71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234965.39415225034</v>
      </c>
      <c r="AO25" s="71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242014.35597681787</v>
      </c>
      <c r="AP25" s="71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249274.78665612242</v>
      </c>
      <c r="AQ25" s="71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256753.03025580608</v>
      </c>
      <c r="AR25" s="71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264455.62116348027</v>
      </c>
      <c r="AS25" s="71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272389.28979838471</v>
      </c>
      <c r="AT25" s="71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280560.96849233622</v>
      </c>
      <c r="AU25" s="71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288977.79754710634</v>
      </c>
      <c r="AV25" s="71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297647.13147351955</v>
      </c>
      <c r="AW25" s="71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306576.54541772511</v>
      </c>
      <c r="AX25" s="71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315773.84178025695</v>
      </c>
      <c r="AY25" s="71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325247.05703366466</v>
      </c>
      <c r="AZ25" s="71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335004.46874467458</v>
      </c>
      <c r="BA25" s="71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345054.60280701483</v>
      </c>
      <c r="BB25" s="71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355406.24089122523</v>
      </c>
      <c r="BC25" s="71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366068.42811796203</v>
      </c>
      <c r="BD25" s="71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377050.4809615009</v>
      </c>
      <c r="BE25" s="71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388361.99539034592</v>
      </c>
      <c r="BF25" s="71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400012.85525205632</v>
      </c>
      <c r="BG25" s="71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412013.24090961803</v>
      </c>
      <c r="BH25" s="71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424373.63813690661</v>
      </c>
      <c r="BI25" s="71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437104.84728101379</v>
      </c>
      <c r="BJ25" s="71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450217.99269944424</v>
      </c>
      <c r="BK25" s="71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463724.53248042759</v>
      </c>
      <c r="BL25" s="71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477636.26845484041</v>
      </c>
      <c r="BM25" s="71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491965.35650848562</v>
      </c>
      <c r="BN25" s="71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506724.31720374024</v>
      </c>
      <c r="BO25" s="71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521926.04671985249</v>
      </c>
      <c r="BP25" s="71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537583.82812144805</v>
      </c>
      <c r="BQ25" s="71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553711.34296509146</v>
      </c>
      <c r="BR25" s="71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570322.68325404427</v>
      </c>
      <c r="BS25" s="71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587432.36375166557</v>
      </c>
      <c r="BT25" s="71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605055.33466421557</v>
      </c>
      <c r="BU25" s="71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623206.9947041421</v>
      </c>
      <c r="BV25" s="71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71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71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71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71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71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71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71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71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71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71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71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71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71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71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71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71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71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71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71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71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71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71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71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71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8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3">
        <f t="shared" si="7"/>
        <v>7</v>
      </c>
      <c r="R26" s="24"/>
      <c r="S26" s="73">
        <f>BP!$A74</f>
        <v>74</v>
      </c>
      <c r="T26" s="69"/>
      <c r="U26" s="69"/>
      <c r="V26" s="77"/>
      <c r="W26" s="29">
        <f ca="1">SUM(INDIRECT(ADDRESS(ROW(),SUMIFS($1:$1,$5:$5,1))):INDIRECT(ADDRESS(ROW(),SUMIFS($1:$1,$5:$5,MAX($5:$5)))))</f>
        <v>0</v>
      </c>
      <c r="X26" s="69"/>
      <c r="Y26" s="69"/>
      <c r="Z26" s="71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71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71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71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71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71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71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71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71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71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71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71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71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71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71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71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71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71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71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71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71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71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71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71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71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71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71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71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71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71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71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71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71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71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71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71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71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71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71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71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71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71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71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71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71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71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71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71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71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71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71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71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71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71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71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71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71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71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71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71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71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71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71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71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71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71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71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71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71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71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71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71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71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8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3">
        <f t="shared" si="7"/>
        <v>7</v>
      </c>
      <c r="R27" s="24"/>
      <c r="S27" s="73">
        <f>BP!$A75</f>
        <v>75</v>
      </c>
      <c r="T27" s="69"/>
      <c r="U27" s="69"/>
      <c r="V27" s="77"/>
      <c r="W27" s="29">
        <f ca="1">SUM(INDIRECT(ADDRESS(ROW(),SUMIFS($1:$1,$5:$5,1))):INDIRECT(ADDRESS(ROW(),SUMIFS($1:$1,$5:$5,MAX($5:$5)))))</f>
        <v>0</v>
      </c>
      <c r="X27" s="69"/>
      <c r="Y27" s="69"/>
      <c r="Z27" s="71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71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71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71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71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71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71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71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71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71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71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71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71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71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71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71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71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71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71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71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71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71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71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71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71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71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71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71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71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71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71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71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71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71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71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71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71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71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71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71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71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71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71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71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71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71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71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71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71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71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71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71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71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71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71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71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71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71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71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71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71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71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71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71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71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71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71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71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71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71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71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71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71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8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3">
        <f t="shared" si="7"/>
        <v>7</v>
      </c>
      <c r="R28" s="24"/>
      <c r="S28" s="73">
        <f>BP!$A76</f>
        <v>76</v>
      </c>
      <c r="T28" s="69"/>
      <c r="U28" s="69"/>
      <c r="V28" s="77"/>
      <c r="W28" s="29">
        <f ca="1">SUM(INDIRECT(ADDRESS(ROW(),SUMIFS($1:$1,$5:$5,1))):INDIRECT(ADDRESS(ROW(),SUMIFS($1:$1,$5:$5,MAX($5:$5)))))</f>
        <v>0</v>
      </c>
      <c r="X28" s="69"/>
      <c r="Y28" s="69"/>
      <c r="Z28" s="71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71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71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71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71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71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71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71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71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71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71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71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71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71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71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71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71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71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71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71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71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71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71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71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71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71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71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71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71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71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71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71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71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71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71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71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71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71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71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71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71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71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71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71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71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71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71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71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71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71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71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71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71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71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71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71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71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71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71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71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71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71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71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71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71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71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71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71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71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71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71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71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71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8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3">
        <f t="shared" si="7"/>
        <v>7</v>
      </c>
      <c r="R29" s="24"/>
      <c r="S29" s="73">
        <f>BP!$A77</f>
        <v>77</v>
      </c>
      <c r="T29" s="69"/>
      <c r="U29" s="69"/>
      <c r="V29" s="77"/>
      <c r="W29" s="29">
        <f ca="1">SUM(INDIRECT(ADDRESS(ROW(),SUMIFS($1:$1,$5:$5,1))):INDIRECT(ADDRESS(ROW(),SUMIFS($1:$1,$5:$5,MAX($5:$5)))))</f>
        <v>0</v>
      </c>
      <c r="X29" s="69"/>
      <c r="Y29" s="69"/>
      <c r="Z29" s="71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71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71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71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71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71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71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71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71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71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71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71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71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71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71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71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71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71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71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71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71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71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71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71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71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71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71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71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71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71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71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71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71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71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71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71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71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71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71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71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71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71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71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71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71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71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71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71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71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71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71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71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71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71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71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71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71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71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71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71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71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71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71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71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71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71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71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71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71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71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71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71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71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6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3"/>
      <c r="Q31" s="64"/>
      <c r="R31" s="65"/>
      <c r="S31" s="63"/>
      <c r="T31" s="66"/>
      <c r="U31" s="66"/>
      <c r="V31" s="78"/>
      <c r="W31" s="67"/>
      <c r="X31" s="66"/>
      <c r="Y31" s="66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</row>
    <row r="32" spans="1:98" s="27" customFormat="1" ht="12" x14ac:dyDescent="0.25">
      <c r="A32" s="26">
        <f>ROW()</f>
        <v>32</v>
      </c>
      <c r="E32" s="24"/>
      <c r="F32" s="68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3">
        <f>$A$7</f>
        <v>7</v>
      </c>
      <c r="R32" s="24"/>
      <c r="S32" s="73">
        <f>BP!$A81</f>
        <v>81</v>
      </c>
      <c r="T32" s="69"/>
      <c r="U32" s="69"/>
      <c r="V32" s="77"/>
      <c r="W32" s="29">
        <f ca="1">SUM(INDIRECT(ADDRESS(ROW(),SUMIFS($1:$1,$5:$5,1))):INDIRECT(ADDRESS(ROW(),SUMIFS($1:$1,$5:$5,MAX($5:$5)))))</f>
        <v>602379.00568158249</v>
      </c>
      <c r="X32" s="69"/>
      <c r="Y32" s="69"/>
      <c r="Z32" s="71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71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6000</v>
      </c>
      <c r="AB32" s="71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6180</v>
      </c>
      <c r="AC32" s="71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6365.4000000000005</v>
      </c>
      <c r="AD32" s="71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6556.362000000001</v>
      </c>
      <c r="AE32" s="71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6753.0528599999998</v>
      </c>
      <c r="AF32" s="71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6955.6444458000005</v>
      </c>
      <c r="AG32" s="71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7164.313779174001</v>
      </c>
      <c r="AH32" s="71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7379.2431925492219</v>
      </c>
      <c r="AI32" s="71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7600.6204883256978</v>
      </c>
      <c r="AJ32" s="71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7828.6391029754686</v>
      </c>
      <c r="AK32" s="71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8063.4982760647326</v>
      </c>
      <c r="AL32" s="71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8305.4032243466754</v>
      </c>
      <c r="AM32" s="71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8554.5653210770743</v>
      </c>
      <c r="AN32" s="71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8811.2022807093872</v>
      </c>
      <c r="AO32" s="71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9075.5383491306693</v>
      </c>
      <c r="AP32" s="71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9347.8044996045901</v>
      </c>
      <c r="AQ32" s="71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9628.238634592728</v>
      </c>
      <c r="AR32" s="71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9917.085793630511</v>
      </c>
      <c r="AS32" s="71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10214.598367439427</v>
      </c>
      <c r="AT32" s="71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10521.036318462609</v>
      </c>
      <c r="AU32" s="71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10836.667408016488</v>
      </c>
      <c r="AV32" s="71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11161.767430256983</v>
      </c>
      <c r="AW32" s="71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11496.620453164693</v>
      </c>
      <c r="AX32" s="71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11841.519066759634</v>
      </c>
      <c r="AY32" s="71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12196.764638762425</v>
      </c>
      <c r="AZ32" s="71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12562.667577925298</v>
      </c>
      <c r="BA32" s="71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12939.547605263055</v>
      </c>
      <c r="BB32" s="71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13327.734033420948</v>
      </c>
      <c r="BC32" s="71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13727.566054423576</v>
      </c>
      <c r="BD32" s="71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14139.393036056283</v>
      </c>
      <c r="BE32" s="71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14563.574827137971</v>
      </c>
      <c r="BF32" s="71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15000.482071952112</v>
      </c>
      <c r="BG32" s="71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15450.496534110676</v>
      </c>
      <c r="BH32" s="71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15914.011430133996</v>
      </c>
      <c r="BI32" s="71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16391.431773038017</v>
      </c>
      <c r="BJ32" s="71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16883.174726229157</v>
      </c>
      <c r="BK32" s="71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17389.669968016035</v>
      </c>
      <c r="BL32" s="71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17911.360067056514</v>
      </c>
      <c r="BM32" s="71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18448.700869068212</v>
      </c>
      <c r="BN32" s="71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19002.161895140256</v>
      </c>
      <c r="BO32" s="71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19572.226751994465</v>
      </c>
      <c r="BP32" s="71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20159.393554554299</v>
      </c>
      <c r="BQ32" s="71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20764.17536119093</v>
      </c>
      <c r="BR32" s="71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21387.100622026657</v>
      </c>
      <c r="BS32" s="71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22028.71364068746</v>
      </c>
      <c r="BT32" s="71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22689.575049908086</v>
      </c>
      <c r="BU32" s="71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23370.262301405332</v>
      </c>
      <c r="BV32" s="71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71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71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71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71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71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71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71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71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71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71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71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71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71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71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71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71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71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71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71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71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71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71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71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71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9" customFormat="1" ht="12" x14ac:dyDescent="0.25">
      <c r="A33" s="26">
        <f>ROW()</f>
        <v>33</v>
      </c>
      <c r="E33" s="70"/>
      <c r="F33" s="68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3">
        <f t="shared" ref="P33:P40" si="8">$A$7</f>
        <v>7</v>
      </c>
      <c r="Q33" s="27"/>
      <c r="R33" s="24"/>
      <c r="S33" s="73">
        <f>BP!$A82</f>
        <v>82</v>
      </c>
      <c r="V33" s="77"/>
      <c r="W33" s="29">
        <f ca="1">SUM(INDIRECT(ADDRESS(ROW(),SUMIFS($1:$1,$5:$5,1))):INDIRECT(ADDRESS(ROW(),SUMIFS($1:$1,$5:$5,MAX($5:$5)))))</f>
        <v>160634.40151508863</v>
      </c>
      <c r="Z33" s="71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71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1600</v>
      </c>
      <c r="AB33" s="71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1648</v>
      </c>
      <c r="AC33" s="71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1697.4400000000003</v>
      </c>
      <c r="AD33" s="71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1748.3632000000002</v>
      </c>
      <c r="AE33" s="71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1800.8140960000001</v>
      </c>
      <c r="AF33" s="71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1854.8385188800003</v>
      </c>
      <c r="AG33" s="71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1910.4836744464003</v>
      </c>
      <c r="AH33" s="71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1967.7981846797925</v>
      </c>
      <c r="AI33" s="71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2026.8321302201862</v>
      </c>
      <c r="AJ33" s="71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2087.6370941267919</v>
      </c>
      <c r="AK33" s="71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2150.2662069505955</v>
      </c>
      <c r="AL33" s="71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2214.7741931591131</v>
      </c>
      <c r="AM33" s="71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2281.2174189538869</v>
      </c>
      <c r="AN33" s="71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2349.6539415225034</v>
      </c>
      <c r="AO33" s="71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2420.1435597681789</v>
      </c>
      <c r="AP33" s="71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2492.7478665612243</v>
      </c>
      <c r="AQ33" s="71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2567.5303025580611</v>
      </c>
      <c r="AR33" s="71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2644.5562116348028</v>
      </c>
      <c r="AS33" s="71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2723.8928979838474</v>
      </c>
      <c r="AT33" s="71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2805.6096849233627</v>
      </c>
      <c r="AU33" s="71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2889.7779754710637</v>
      </c>
      <c r="AV33" s="71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2976.4713147351958</v>
      </c>
      <c r="AW33" s="71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3065.7654541772517</v>
      </c>
      <c r="AX33" s="71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3157.7384178025695</v>
      </c>
      <c r="AY33" s="71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3252.4705703366467</v>
      </c>
      <c r="AZ33" s="71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3350.0446874467461</v>
      </c>
      <c r="BA33" s="71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3450.5460280701482</v>
      </c>
      <c r="BB33" s="71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3554.0624089122525</v>
      </c>
      <c r="BC33" s="71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3660.6842811796205</v>
      </c>
      <c r="BD33" s="71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3770.504809615009</v>
      </c>
      <c r="BE33" s="71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3883.6199539034592</v>
      </c>
      <c r="BF33" s="71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4000.1285525205635</v>
      </c>
      <c r="BG33" s="71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4120.1324090961807</v>
      </c>
      <c r="BH33" s="71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4243.7363813690663</v>
      </c>
      <c r="BI33" s="71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4371.0484728101383</v>
      </c>
      <c r="BJ33" s="71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4502.1799269944422</v>
      </c>
      <c r="BK33" s="71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4637.2453248042757</v>
      </c>
      <c r="BL33" s="71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4776.3626845484041</v>
      </c>
      <c r="BM33" s="71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4919.6535650848564</v>
      </c>
      <c r="BN33" s="71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5067.2431720374025</v>
      </c>
      <c r="BO33" s="71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5219.2604671985246</v>
      </c>
      <c r="BP33" s="71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5375.838281214481</v>
      </c>
      <c r="BQ33" s="71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5537.1134296509154</v>
      </c>
      <c r="BR33" s="71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5703.226832540443</v>
      </c>
      <c r="BS33" s="71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5874.3236375166562</v>
      </c>
      <c r="BT33" s="71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6050.5533466421566</v>
      </c>
      <c r="BU33" s="71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6232.069947041422</v>
      </c>
      <c r="BV33" s="71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71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71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71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71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71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71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71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71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71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71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71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71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71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71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71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71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71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71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71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71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71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71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71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71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8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3">
        <f t="shared" si="8"/>
        <v>7</v>
      </c>
      <c r="R34" s="24"/>
      <c r="S34" s="73">
        <f>BP!$A83</f>
        <v>83</v>
      </c>
      <c r="T34" s="69"/>
      <c r="U34" s="69"/>
      <c r="V34" s="77"/>
      <c r="W34" s="29">
        <f ca="1">SUM(INDIRECT(ADDRESS(ROW(),SUMIFS($1:$1,$5:$5,1))):INDIRECT(ADDRESS(ROW(),SUMIFS($1:$1,$5:$5,MAX($5:$5)))))</f>
        <v>0</v>
      </c>
      <c r="X34" s="69"/>
      <c r="Y34" s="69"/>
      <c r="Z34" s="71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71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71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71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71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71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71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71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71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71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71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71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71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71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71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71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71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71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71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71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71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71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71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71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71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71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71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71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71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71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71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71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71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71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71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71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71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71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71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71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71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71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71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71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71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71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71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71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71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71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71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71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71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71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71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71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71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71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71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71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71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71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71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71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71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71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71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71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71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71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71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71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71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8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3">
        <f t="shared" si="8"/>
        <v>7</v>
      </c>
      <c r="R35" s="24"/>
      <c r="S35" s="73">
        <f>BP!$A84</f>
        <v>84</v>
      </c>
      <c r="T35" s="69"/>
      <c r="U35" s="69"/>
      <c r="V35" s="77"/>
      <c r="W35" s="29">
        <f ca="1">SUM(INDIRECT(ADDRESS(ROW(),SUMIFS($1:$1,$5:$5,1))):INDIRECT(ADDRESS(ROW(),SUMIFS($1:$1,$5:$5,MAX($5:$5)))))</f>
        <v>0</v>
      </c>
      <c r="X35" s="69"/>
      <c r="Y35" s="69"/>
      <c r="Z35" s="71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71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71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71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71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71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71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71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71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71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71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71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71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71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71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71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71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71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71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71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71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71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71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71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71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71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71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71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71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71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71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71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71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71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71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71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71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71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71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71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71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71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71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71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71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71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71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71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71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71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71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71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71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71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71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71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71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71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71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71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71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71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71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71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71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71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71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71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71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71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71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71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71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8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3">
        <f t="shared" si="8"/>
        <v>7</v>
      </c>
      <c r="R36" s="24"/>
      <c r="S36" s="73">
        <f>BP!$A85</f>
        <v>85</v>
      </c>
      <c r="T36" s="69"/>
      <c r="U36" s="69"/>
      <c r="V36" s="77"/>
      <c r="W36" s="29">
        <f ca="1">SUM(INDIRECT(ADDRESS(ROW(),SUMIFS($1:$1,$5:$5,1))):INDIRECT(ADDRESS(ROW(),SUMIFS($1:$1,$5:$5,MAX($5:$5)))))</f>
        <v>0</v>
      </c>
      <c r="X36" s="69"/>
      <c r="Y36" s="69"/>
      <c r="Z36" s="71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71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71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71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71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71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71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71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71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71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71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71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71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71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71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71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71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71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71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71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71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71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71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71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71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71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71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71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71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71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71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71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71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71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71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71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71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71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71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71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71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71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71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71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71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71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71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71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71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71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71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71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71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71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71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71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71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71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71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71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71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71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71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71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71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71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71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71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71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71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71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71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71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8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3">
        <f t="shared" si="8"/>
        <v>7</v>
      </c>
      <c r="R37" s="24"/>
      <c r="S37" s="73">
        <f>BP!$A86</f>
        <v>86</v>
      </c>
      <c r="T37" s="69"/>
      <c r="U37" s="69"/>
      <c r="V37" s="77"/>
      <c r="W37" s="29">
        <f ca="1">SUM(INDIRECT(ADDRESS(ROW(),SUMIFS($1:$1,$5:$5,1))):INDIRECT(ADDRESS(ROW(),SUMIFS($1:$1,$5:$5,MAX($5:$5)))))</f>
        <v>120475.80113631644</v>
      </c>
      <c r="X37" s="69"/>
      <c r="Y37" s="69"/>
      <c r="Z37" s="71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71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1200</v>
      </c>
      <c r="AB37" s="71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1236</v>
      </c>
      <c r="AC37" s="71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1273.0800000000002</v>
      </c>
      <c r="AD37" s="71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1311.2724000000001</v>
      </c>
      <c r="AE37" s="71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1350.610572</v>
      </c>
      <c r="AF37" s="71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1391.1288891600002</v>
      </c>
      <c r="AG37" s="71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1432.8627558348001</v>
      </c>
      <c r="AH37" s="71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1475.8486385098442</v>
      </c>
      <c r="AI37" s="71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1520.1240976651395</v>
      </c>
      <c r="AJ37" s="71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1565.7278205950936</v>
      </c>
      <c r="AK37" s="71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1612.6996552129465</v>
      </c>
      <c r="AL37" s="71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1661.0806448693349</v>
      </c>
      <c r="AM37" s="71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1710.9130642154148</v>
      </c>
      <c r="AN37" s="71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1762.2404561418775</v>
      </c>
      <c r="AO37" s="71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1815.1076698261338</v>
      </c>
      <c r="AP37" s="71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1869.560899920918</v>
      </c>
      <c r="AQ37" s="71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1925.6477269185455</v>
      </c>
      <c r="AR37" s="71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1983.4171587261021</v>
      </c>
      <c r="AS37" s="71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2042.9196734878851</v>
      </c>
      <c r="AT37" s="71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2104.2072636925218</v>
      </c>
      <c r="AU37" s="71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2167.3334816032975</v>
      </c>
      <c r="AV37" s="71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2232.3534860513964</v>
      </c>
      <c r="AW37" s="71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2299.3240906329384</v>
      </c>
      <c r="AX37" s="71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2368.3038133519267</v>
      </c>
      <c r="AY37" s="71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2439.3529277524849</v>
      </c>
      <c r="AZ37" s="71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2512.5335155850594</v>
      </c>
      <c r="BA37" s="71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2587.9095210526111</v>
      </c>
      <c r="BB37" s="71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2665.5468066841891</v>
      </c>
      <c r="BC37" s="71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2745.5132108847151</v>
      </c>
      <c r="BD37" s="71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2827.8786072112566</v>
      </c>
      <c r="BE37" s="71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2912.7149654275941</v>
      </c>
      <c r="BF37" s="71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3000.0964143904225</v>
      </c>
      <c r="BG37" s="71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3090.0993068221351</v>
      </c>
      <c r="BH37" s="71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3182.8022860267993</v>
      </c>
      <c r="BI37" s="71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3278.2863546076032</v>
      </c>
      <c r="BJ37" s="71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3376.6349452458317</v>
      </c>
      <c r="BK37" s="71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3477.933993603207</v>
      </c>
      <c r="BL37" s="71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3582.2720134113029</v>
      </c>
      <c r="BM37" s="71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3689.7401738136423</v>
      </c>
      <c r="BN37" s="71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3800.4323790280514</v>
      </c>
      <c r="BO37" s="71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3914.4453503988934</v>
      </c>
      <c r="BP37" s="71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4031.8787109108598</v>
      </c>
      <c r="BQ37" s="71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4152.8350722381856</v>
      </c>
      <c r="BR37" s="71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4277.420124405332</v>
      </c>
      <c r="BS37" s="71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4405.7427281374921</v>
      </c>
      <c r="BT37" s="71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4537.915009981617</v>
      </c>
      <c r="BU37" s="71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4674.0524602810656</v>
      </c>
      <c r="BV37" s="71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71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71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71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71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71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71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71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71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71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71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71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71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71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71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71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71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71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71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71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71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71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71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71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71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8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3">
        <f t="shared" si="8"/>
        <v>7</v>
      </c>
      <c r="R38" s="24"/>
      <c r="S38" s="73">
        <f>BP!$A87</f>
        <v>87</v>
      </c>
      <c r="T38" s="69"/>
      <c r="U38" s="69"/>
      <c r="V38" s="77"/>
      <c r="W38" s="29">
        <f ca="1">SUM(INDIRECT(ADDRESS(ROW(),SUMIFS($1:$1,$5:$5,1))):INDIRECT(ADDRESS(ROW(),SUMIFS($1:$1,$5:$5,MAX($5:$5)))))</f>
        <v>0</v>
      </c>
      <c r="X38" s="69"/>
      <c r="Y38" s="69"/>
      <c r="Z38" s="71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71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71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71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71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71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71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71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71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71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71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71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71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71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71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71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71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71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71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71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71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71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71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71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71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71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71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71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71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71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71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71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71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71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71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71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71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71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71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71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71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71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71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71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71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71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71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71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71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71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71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71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71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71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71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71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71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71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71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71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71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71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71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71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71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71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71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71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71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71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71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71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71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8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3">
        <f t="shared" si="8"/>
        <v>7</v>
      </c>
      <c r="R39" s="24"/>
      <c r="S39" s="73">
        <f>BP!$A88</f>
        <v>88</v>
      </c>
      <c r="T39" s="69"/>
      <c r="U39" s="69"/>
      <c r="V39" s="77"/>
      <c r="W39" s="29">
        <f ca="1">SUM(INDIRECT(ADDRESS(ROW(),SUMIFS($1:$1,$5:$5,1))):INDIRECT(ADDRESS(ROW(),SUMIFS($1:$1,$5:$5,MAX($5:$5)))))</f>
        <v>120475.80113631644</v>
      </c>
      <c r="X39" s="69"/>
      <c r="Y39" s="69"/>
      <c r="Z39" s="71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71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1200</v>
      </c>
      <c r="AB39" s="71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1236</v>
      </c>
      <c r="AC39" s="71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1273.0800000000002</v>
      </c>
      <c r="AD39" s="71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1311.2724000000001</v>
      </c>
      <c r="AE39" s="71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1350.610572</v>
      </c>
      <c r="AF39" s="71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1391.1288891600002</v>
      </c>
      <c r="AG39" s="71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1432.8627558348001</v>
      </c>
      <c r="AH39" s="71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1475.8486385098442</v>
      </c>
      <c r="AI39" s="71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1520.1240976651395</v>
      </c>
      <c r="AJ39" s="71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1565.7278205950936</v>
      </c>
      <c r="AK39" s="71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1612.6996552129465</v>
      </c>
      <c r="AL39" s="71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1661.0806448693349</v>
      </c>
      <c r="AM39" s="71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1710.9130642154148</v>
      </c>
      <c r="AN39" s="71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1762.2404561418775</v>
      </c>
      <c r="AO39" s="71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1815.1076698261338</v>
      </c>
      <c r="AP39" s="71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1869.560899920918</v>
      </c>
      <c r="AQ39" s="71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1925.6477269185455</v>
      </c>
      <c r="AR39" s="71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1983.4171587261021</v>
      </c>
      <c r="AS39" s="71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2042.9196734878851</v>
      </c>
      <c r="AT39" s="71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2104.2072636925218</v>
      </c>
      <c r="AU39" s="71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2167.3334816032975</v>
      </c>
      <c r="AV39" s="71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2232.3534860513964</v>
      </c>
      <c r="AW39" s="71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2299.3240906329384</v>
      </c>
      <c r="AX39" s="71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2368.3038133519267</v>
      </c>
      <c r="AY39" s="71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2439.3529277524849</v>
      </c>
      <c r="AZ39" s="71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2512.5335155850594</v>
      </c>
      <c r="BA39" s="71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2587.9095210526111</v>
      </c>
      <c r="BB39" s="71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2665.5468066841891</v>
      </c>
      <c r="BC39" s="71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2745.5132108847151</v>
      </c>
      <c r="BD39" s="71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2827.8786072112566</v>
      </c>
      <c r="BE39" s="71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2912.7149654275941</v>
      </c>
      <c r="BF39" s="71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3000.0964143904225</v>
      </c>
      <c r="BG39" s="71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3090.0993068221351</v>
      </c>
      <c r="BH39" s="71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3182.8022860267993</v>
      </c>
      <c r="BI39" s="71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3278.2863546076032</v>
      </c>
      <c r="BJ39" s="71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3376.6349452458317</v>
      </c>
      <c r="BK39" s="71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3477.933993603207</v>
      </c>
      <c r="BL39" s="71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3582.2720134113029</v>
      </c>
      <c r="BM39" s="71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3689.7401738136423</v>
      </c>
      <c r="BN39" s="71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3800.4323790280514</v>
      </c>
      <c r="BO39" s="71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3914.4453503988934</v>
      </c>
      <c r="BP39" s="71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4031.8787109108598</v>
      </c>
      <c r="BQ39" s="71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4152.8350722381856</v>
      </c>
      <c r="BR39" s="71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4277.420124405332</v>
      </c>
      <c r="BS39" s="71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4405.7427281374921</v>
      </c>
      <c r="BT39" s="71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4537.915009981617</v>
      </c>
      <c r="BU39" s="71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4674.0524602810656</v>
      </c>
      <c r="BV39" s="71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71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71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71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71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71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71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71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71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71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71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71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71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71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71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71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71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71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71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71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71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71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71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71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71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8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3">
        <f t="shared" si="8"/>
        <v>7</v>
      </c>
      <c r="R40" s="24"/>
      <c r="S40" s="73">
        <f>BP!$A89</f>
        <v>89</v>
      </c>
      <c r="T40" s="69"/>
      <c r="U40" s="69"/>
      <c r="V40" s="77"/>
      <c r="W40" s="29">
        <f ca="1">SUM(INDIRECT(ADDRESS(ROW(),SUMIFS($1:$1,$5:$5,1))):INDIRECT(ADDRESS(ROW(),SUMIFS($1:$1,$5:$5,MAX($5:$5)))))</f>
        <v>224888.1621211241</v>
      </c>
      <c r="X40" s="69"/>
      <c r="Y40" s="69"/>
      <c r="Z40" s="71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71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2239.9999999999995</v>
      </c>
      <c r="AB40" s="71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2307.1999999999998</v>
      </c>
      <c r="AC40" s="71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2376.4160000000002</v>
      </c>
      <c r="AD40" s="71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2447.7084799999998</v>
      </c>
      <c r="AE40" s="71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2521.1397343999997</v>
      </c>
      <c r="AF40" s="71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2596.7739264320003</v>
      </c>
      <c r="AG40" s="71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2674.6771442249601</v>
      </c>
      <c r="AH40" s="71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2754.9174585517089</v>
      </c>
      <c r="AI40" s="71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2837.5649823082604</v>
      </c>
      <c r="AJ40" s="71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2922.6919317775078</v>
      </c>
      <c r="AK40" s="71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3010.3726897308334</v>
      </c>
      <c r="AL40" s="71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3100.683870422758</v>
      </c>
      <c r="AM40" s="71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3193.7043865354408</v>
      </c>
      <c r="AN40" s="71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3289.5155181315045</v>
      </c>
      <c r="AO40" s="71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3388.2009836754496</v>
      </c>
      <c r="AP40" s="71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3489.8470131857134</v>
      </c>
      <c r="AQ40" s="71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3594.5424235812848</v>
      </c>
      <c r="AR40" s="71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3702.3786962887234</v>
      </c>
      <c r="AS40" s="71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3813.4500571773856</v>
      </c>
      <c r="AT40" s="71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3927.853558892707</v>
      </c>
      <c r="AU40" s="71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4045.6891656594885</v>
      </c>
      <c r="AV40" s="71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4167.0598406292729</v>
      </c>
      <c r="AW40" s="71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4292.0716358481513</v>
      </c>
      <c r="AX40" s="71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4420.8337849235968</v>
      </c>
      <c r="AY40" s="71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4553.4587984713044</v>
      </c>
      <c r="AZ40" s="71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4690.0625624254435</v>
      </c>
      <c r="BA40" s="71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4830.7644392982065</v>
      </c>
      <c r="BB40" s="71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4975.6873724771531</v>
      </c>
      <c r="BC40" s="71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5124.9579936514683</v>
      </c>
      <c r="BD40" s="71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5278.7067334610119</v>
      </c>
      <c r="BE40" s="71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5437.0679354648419</v>
      </c>
      <c r="BF40" s="71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5600.1799735287877</v>
      </c>
      <c r="BG40" s="71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5768.1853727346515</v>
      </c>
      <c r="BH40" s="71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5941.2309339166914</v>
      </c>
      <c r="BI40" s="71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6119.4678619341921</v>
      </c>
      <c r="BJ40" s="71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6303.0518977922184</v>
      </c>
      <c r="BK40" s="71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6492.143454725986</v>
      </c>
      <c r="BL40" s="71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6686.9077583677645</v>
      </c>
      <c r="BM40" s="71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6887.5149911187982</v>
      </c>
      <c r="BN40" s="71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7094.1404408523622</v>
      </c>
      <c r="BO40" s="71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7306.964654077934</v>
      </c>
      <c r="BP40" s="71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7526.1735937002713</v>
      </c>
      <c r="BQ40" s="71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7751.9588015112795</v>
      </c>
      <c r="BR40" s="71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7984.5175655566181</v>
      </c>
      <c r="BS40" s="71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8224.0530925233179</v>
      </c>
      <c r="BT40" s="71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8470.7746852990185</v>
      </c>
      <c r="BU40" s="71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8724.8979258579893</v>
      </c>
      <c r="BV40" s="71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71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71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71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71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71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71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71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71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71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71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71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71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71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71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71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71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71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71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71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71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71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71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71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71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6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4">
        <f>$A$7</f>
        <v>7</v>
      </c>
      <c r="Q42" s="31"/>
      <c r="R42" s="46"/>
      <c r="S42" s="74">
        <f>BP!$A91</f>
        <v>91</v>
      </c>
      <c r="T42" s="66"/>
      <c r="U42" s="66"/>
      <c r="V42" s="78">
        <f ca="1">W42-SUM(W43:W52)</f>
        <v>0</v>
      </c>
      <c r="W42" s="67">
        <f ca="1">SUM(INDIRECT(ADDRESS(ROW(),SUMIFS($1:$1,$5:$5,1))):INDIRECT(ADDRESS(ROW(),SUMIFS($1:$1,$5:$5,MAX($5:$5)))))</f>
        <v>56109596.449220456</v>
      </c>
      <c r="X42" s="66"/>
      <c r="Y42" s="66"/>
      <c r="Z42" s="67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7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558880</v>
      </c>
      <c r="AB42" s="67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575646.4</v>
      </c>
      <c r="AC42" s="67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592915.79200000002</v>
      </c>
      <c r="AD42" s="67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610703.2657600001</v>
      </c>
      <c r="AE42" s="67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629024.3637328</v>
      </c>
      <c r="AF42" s="67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647895.09464478411</v>
      </c>
      <c r="AG42" s="67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667331.9474841276</v>
      </c>
      <c r="AH42" s="67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687351.90590865153</v>
      </c>
      <c r="AI42" s="67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707972.463085911</v>
      </c>
      <c r="AJ42" s="67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729211.6369784883</v>
      </c>
      <c r="AK42" s="67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751087.98608784296</v>
      </c>
      <c r="AL42" s="67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773620.62567047821</v>
      </c>
      <c r="AM42" s="67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796829.24444059259</v>
      </c>
      <c r="AN42" s="67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820734.12177381048</v>
      </c>
      <c r="AO42" s="67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845356.14542702481</v>
      </c>
      <c r="AP42" s="67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870716.82978983561</v>
      </c>
      <c r="AQ42" s="67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896838.33468353061</v>
      </c>
      <c r="AR42" s="67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923743.48472403665</v>
      </c>
      <c r="AS42" s="67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951455.78926575778</v>
      </c>
      <c r="AT42" s="67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979999.46294373053</v>
      </c>
      <c r="AU42" s="67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1009399.4468320424</v>
      </c>
      <c r="AV42" s="67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1039681.4302370037</v>
      </c>
      <c r="AW42" s="67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1070871.8731441139</v>
      </c>
      <c r="AX42" s="67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1102998.0293384374</v>
      </c>
      <c r="AY42" s="67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1136087.9702185907</v>
      </c>
      <c r="AZ42" s="67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1170170.6093251484</v>
      </c>
      <c r="BA42" s="67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1205275.7276049028</v>
      </c>
      <c r="BB42" s="67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1241433.9994330497</v>
      </c>
      <c r="BC42" s="67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1278677.0194160414</v>
      </c>
      <c r="BD42" s="67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1317037.3299985225</v>
      </c>
      <c r="BE42" s="67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1356548.4498984783</v>
      </c>
      <c r="BF42" s="67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1397244.9033954327</v>
      </c>
      <c r="BG42" s="67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1439162.2504972958</v>
      </c>
      <c r="BH42" s="67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1482337.1180122148</v>
      </c>
      <c r="BI42" s="67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1526807.2315525811</v>
      </c>
      <c r="BJ42" s="67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1572611.4484991587</v>
      </c>
      <c r="BK42" s="67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1619789.7919541337</v>
      </c>
      <c r="BL42" s="67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1668383.4857127576</v>
      </c>
      <c r="BM42" s="67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1718434.9902841402</v>
      </c>
      <c r="BN42" s="67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1769988.0399926645</v>
      </c>
      <c r="BO42" s="67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1823087.6811924446</v>
      </c>
      <c r="BP42" s="67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1877780.311628218</v>
      </c>
      <c r="BQ42" s="67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1934113.7209770645</v>
      </c>
      <c r="BR42" s="67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1992137.1326063764</v>
      </c>
      <c r="BS42" s="67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2051901.2465845679</v>
      </c>
      <c r="BT42" s="67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2113458.2839821051</v>
      </c>
      <c r="BU42" s="67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2176862.0325015686</v>
      </c>
      <c r="BV42" s="67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7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7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7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7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7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7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7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7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7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7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7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7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7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7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7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7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7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7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7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7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7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7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7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7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8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3">
        <f>$A$7</f>
        <v>7</v>
      </c>
      <c r="R43" s="24"/>
      <c r="S43" s="73">
        <f>BP!$A93</f>
        <v>93</v>
      </c>
      <c r="T43" s="69"/>
      <c r="U43" s="69"/>
      <c r="V43" s="77"/>
      <c r="W43" s="29">
        <f ca="1">SUM(INDIRECT(ADDRESS(ROW(),SUMIFS($1:$1,$5:$5,1))):INDIRECT(ADDRESS(ROW(),SUMIFS($1:$1,$5:$5,MAX($5:$5)))))</f>
        <v>42166530.397710763</v>
      </c>
      <c r="X43" s="69"/>
      <c r="Y43" s="69"/>
      <c r="Z43" s="71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71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420000</v>
      </c>
      <c r="AB43" s="71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432600</v>
      </c>
      <c r="AC43" s="71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445578.00000000006</v>
      </c>
      <c r="AD43" s="71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458945.34</v>
      </c>
      <c r="AE43" s="71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472713.70020000002</v>
      </c>
      <c r="AF43" s="71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486895.11120600009</v>
      </c>
      <c r="AG43" s="71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501501.96454218007</v>
      </c>
      <c r="AH43" s="71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516547.02347844548</v>
      </c>
      <c r="AI43" s="71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532043.43418279884</v>
      </c>
      <c r="AJ43" s="71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548004.73720828281</v>
      </c>
      <c r="AK43" s="71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564444.8793245313</v>
      </c>
      <c r="AL43" s="71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581378.22570426727</v>
      </c>
      <c r="AM43" s="71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598819.57247539528</v>
      </c>
      <c r="AN43" s="71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616784.15964965709</v>
      </c>
      <c r="AO43" s="71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635287.68443914689</v>
      </c>
      <c r="AP43" s="71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654346.31497232139</v>
      </c>
      <c r="AQ43" s="71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673976.70442149101</v>
      </c>
      <c r="AR43" s="71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694196.00555413577</v>
      </c>
      <c r="AS43" s="71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715021.88572075986</v>
      </c>
      <c r="AT43" s="71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736472.54229238268</v>
      </c>
      <c r="AU43" s="71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758566.71856115421</v>
      </c>
      <c r="AV43" s="71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781323.72011798876</v>
      </c>
      <c r="AW43" s="71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804763.43172152853</v>
      </c>
      <c r="AX43" s="71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828906.33467317442</v>
      </c>
      <c r="AY43" s="71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853773.52471336967</v>
      </c>
      <c r="AZ43" s="71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879386.73045477085</v>
      </c>
      <c r="BA43" s="71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905768.33236841392</v>
      </c>
      <c r="BB43" s="71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932941.38233946625</v>
      </c>
      <c r="BC43" s="71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960929.62380965031</v>
      </c>
      <c r="BD43" s="71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989757.51252393983</v>
      </c>
      <c r="BE43" s="71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1019450.237899658</v>
      </c>
      <c r="BF43" s="71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1050033.7450366479</v>
      </c>
      <c r="BG43" s="71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1081534.7573877473</v>
      </c>
      <c r="BH43" s="71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1113980.8001093797</v>
      </c>
      <c r="BI43" s="71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1147400.2241126611</v>
      </c>
      <c r="BJ43" s="71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1181822.230836041</v>
      </c>
      <c r="BK43" s="71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1217276.8977611223</v>
      </c>
      <c r="BL43" s="71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1253795.2046939561</v>
      </c>
      <c r="BM43" s="71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1291409.0608347747</v>
      </c>
      <c r="BN43" s="71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1330151.332659818</v>
      </c>
      <c r="BO43" s="71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1370055.8726396128</v>
      </c>
      <c r="BP43" s="71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1411157.5488188011</v>
      </c>
      <c r="BQ43" s="71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1453492.275283365</v>
      </c>
      <c r="BR43" s="71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1497097.0435418661</v>
      </c>
      <c r="BS43" s="71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1542009.9548481223</v>
      </c>
      <c r="BT43" s="71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1588270.2534935661</v>
      </c>
      <c r="BU43" s="71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1635918.3610983731</v>
      </c>
      <c r="BV43" s="71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71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71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71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71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71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71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71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71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71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71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71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71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71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71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71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71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71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71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71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71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71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71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71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71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9" customFormat="1" ht="12" x14ac:dyDescent="0.25">
      <c r="A44" s="26">
        <f>ROW()</f>
        <v>44</v>
      </c>
      <c r="E44" s="70"/>
      <c r="F44" s="68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3">
        <f t="shared" ref="P44:P51" si="9">$A$7</f>
        <v>7</v>
      </c>
      <c r="Q44" s="27"/>
      <c r="R44" s="24"/>
      <c r="S44" s="73">
        <f>BP!$A94</f>
        <v>94</v>
      </c>
      <c r="V44" s="77"/>
      <c r="W44" s="29">
        <f ca="1">SUM(INDIRECT(ADDRESS(ROW(),SUMIFS($1:$1,$5:$5,1))):INDIRECT(ADDRESS(ROW(),SUMIFS($1:$1,$5:$5,MAX($5:$5)))))</f>
        <v>4819032.0454526599</v>
      </c>
      <c r="Z44" s="71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71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48000</v>
      </c>
      <c r="AB44" s="71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49440</v>
      </c>
      <c r="AC44" s="71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50923.200000000004</v>
      </c>
      <c r="AD44" s="71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52450.896000000008</v>
      </c>
      <c r="AE44" s="71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54024.422879999998</v>
      </c>
      <c r="AF44" s="71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55645.155566400004</v>
      </c>
      <c r="AG44" s="71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57314.510233392008</v>
      </c>
      <c r="AH44" s="71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59033.945540393775</v>
      </c>
      <c r="AI44" s="71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60804.963906605582</v>
      </c>
      <c r="AJ44" s="71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62629.112823803749</v>
      </c>
      <c r="AK44" s="71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64507.986208517861</v>
      </c>
      <c r="AL44" s="71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66443.225794773403</v>
      </c>
      <c r="AM44" s="71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68436.522568616594</v>
      </c>
      <c r="AN44" s="71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70489.618245675098</v>
      </c>
      <c r="AO44" s="71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72604.306793045354</v>
      </c>
      <c r="AP44" s="71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74782.435996836721</v>
      </c>
      <c r="AQ44" s="71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77025.909076741824</v>
      </c>
      <c r="AR44" s="71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79336.686349044088</v>
      </c>
      <c r="AS44" s="71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81716.786939515412</v>
      </c>
      <c r="AT44" s="71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84168.290547700875</v>
      </c>
      <c r="AU44" s="71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86693.339264131908</v>
      </c>
      <c r="AV44" s="71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89294.139442055864</v>
      </c>
      <c r="AW44" s="71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91972.963625317541</v>
      </c>
      <c r="AX44" s="71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94732.152534077075</v>
      </c>
      <c r="AY44" s="71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97574.117110099396</v>
      </c>
      <c r="AZ44" s="71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100501.34062340239</v>
      </c>
      <c r="BA44" s="71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103516.38084210444</v>
      </c>
      <c r="BB44" s="71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106621.87226736758</v>
      </c>
      <c r="BC44" s="71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109820.52843538861</v>
      </c>
      <c r="BD44" s="71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113115.14428845026</v>
      </c>
      <c r="BE44" s="71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116508.59861710377</v>
      </c>
      <c r="BF44" s="71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120003.8565756169</v>
      </c>
      <c r="BG44" s="71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123603.97227288541</v>
      </c>
      <c r="BH44" s="71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127312.09144107197</v>
      </c>
      <c r="BI44" s="71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131131.45418430414</v>
      </c>
      <c r="BJ44" s="71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135065.39780983326</v>
      </c>
      <c r="BK44" s="71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139117.35974412828</v>
      </c>
      <c r="BL44" s="71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143290.88053645211</v>
      </c>
      <c r="BM44" s="71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147589.6069525457</v>
      </c>
      <c r="BN44" s="71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152017.29516112205</v>
      </c>
      <c r="BO44" s="71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156577.81401595572</v>
      </c>
      <c r="BP44" s="71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161275.14843643439</v>
      </c>
      <c r="BQ44" s="71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166113.40288952744</v>
      </c>
      <c r="BR44" s="71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171096.80497621326</v>
      </c>
      <c r="BS44" s="71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176229.70912549968</v>
      </c>
      <c r="BT44" s="71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181516.60039926469</v>
      </c>
      <c r="BU44" s="71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186962.09841124265</v>
      </c>
      <c r="BV44" s="71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71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71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71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71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71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71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71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71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71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71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71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71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71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71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71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71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71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71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71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71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71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71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71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71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8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3">
        <f t="shared" si="9"/>
        <v>7</v>
      </c>
      <c r="R45" s="24"/>
      <c r="S45" s="73">
        <f>BP!$A95</f>
        <v>95</v>
      </c>
      <c r="T45" s="69"/>
      <c r="U45" s="69"/>
      <c r="V45" s="77"/>
      <c r="W45" s="29">
        <f ca="1">SUM(INDIRECT(ADDRESS(ROW(),SUMIFS($1:$1,$5:$5,1))):INDIRECT(ADDRESS(ROW(),SUMIFS($1:$1,$5:$5,MAX($5:$5)))))</f>
        <v>0</v>
      </c>
      <c r="X45" s="69"/>
      <c r="Y45" s="69"/>
      <c r="Z45" s="71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71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71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71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71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71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71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71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71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71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71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71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71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71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71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71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71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71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71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71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71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71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71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71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71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71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71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71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71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71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71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71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71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71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71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71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71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71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71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71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71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71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71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71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71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71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71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71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71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71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71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71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71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71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71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71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71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71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71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71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71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71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71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71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71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71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71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71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71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71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71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71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71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8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3">
        <f t="shared" si="9"/>
        <v>7</v>
      </c>
      <c r="R46" s="24"/>
      <c r="S46" s="73">
        <f>BP!$A96</f>
        <v>96</v>
      </c>
      <c r="T46" s="69"/>
      <c r="U46" s="69"/>
      <c r="V46" s="77"/>
      <c r="W46" s="29">
        <f ca="1">SUM(INDIRECT(ADDRESS(ROW(),SUMIFS($1:$1,$5:$5,1))):INDIRECT(ADDRESS(ROW(),SUMIFS($1:$1,$5:$5,MAX($5:$5)))))</f>
        <v>0</v>
      </c>
      <c r="X46" s="69"/>
      <c r="Y46" s="69"/>
      <c r="Z46" s="71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71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71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71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71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71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71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71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71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71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71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71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71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71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71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71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71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71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71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71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71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71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71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71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71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71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71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71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71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71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71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71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71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71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71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71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71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71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71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71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71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71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71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71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71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71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71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71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71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71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71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71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71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71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71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71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71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71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71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71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71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71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71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71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71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71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71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71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71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71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71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71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71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8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3">
        <f t="shared" si="9"/>
        <v>7</v>
      </c>
      <c r="R47" s="24"/>
      <c r="S47" s="73">
        <f>BP!$A97</f>
        <v>97</v>
      </c>
      <c r="T47" s="69"/>
      <c r="U47" s="69"/>
      <c r="V47" s="77"/>
      <c r="W47" s="29">
        <f ca="1">SUM(INDIRECT(ADDRESS(ROW(),SUMIFS($1:$1,$5:$5,1))):INDIRECT(ADDRESS(ROW(),SUMIFS($1:$1,$5:$5,MAX($5:$5)))))</f>
        <v>0</v>
      </c>
      <c r="X47" s="69"/>
      <c r="Y47" s="69"/>
      <c r="Z47" s="71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71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71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71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71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71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71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71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71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71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71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71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71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71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71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71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71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71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71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71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71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71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71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71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71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71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71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71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71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71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71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71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71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71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71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71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71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71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71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71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71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71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71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71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71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71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71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71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71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71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71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71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71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71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71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71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71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71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71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71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71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71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71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71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71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71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71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71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71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71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71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71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71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8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3">
        <f t="shared" si="9"/>
        <v>7</v>
      </c>
      <c r="R48" s="24"/>
      <c r="S48" s="73">
        <f>BP!$A98</f>
        <v>98</v>
      </c>
      <c r="T48" s="69"/>
      <c r="U48" s="69"/>
      <c r="V48" s="77"/>
      <c r="W48" s="29">
        <f ca="1">SUM(INDIRECT(ADDRESS(ROW(),SUMIFS($1:$1,$5:$5,1))):INDIRECT(ADDRESS(ROW(),SUMIFS($1:$1,$5:$5,MAX($5:$5)))))</f>
        <v>6023790.0568158226</v>
      </c>
      <c r="X48" s="69"/>
      <c r="Y48" s="69"/>
      <c r="Z48" s="71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71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60000</v>
      </c>
      <c r="AB48" s="71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61800</v>
      </c>
      <c r="AC48" s="71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63654.000000000007</v>
      </c>
      <c r="AD48" s="71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65563.62000000001</v>
      </c>
      <c r="AE48" s="71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67530.528600000005</v>
      </c>
      <c r="AF48" s="71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69556.444458000013</v>
      </c>
      <c r="AG48" s="71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71643.13779174001</v>
      </c>
      <c r="AH48" s="71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73792.431925492216</v>
      </c>
      <c r="AI48" s="71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76006.204883256985</v>
      </c>
      <c r="AJ48" s="71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78286.391029754683</v>
      </c>
      <c r="AK48" s="71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80634.982760647326</v>
      </c>
      <c r="AL48" s="71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83054.032243466747</v>
      </c>
      <c r="AM48" s="71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85545.653210770746</v>
      </c>
      <c r="AN48" s="71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88112.022807093876</v>
      </c>
      <c r="AO48" s="71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90755.383491306697</v>
      </c>
      <c r="AP48" s="71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93478.044996045908</v>
      </c>
      <c r="AQ48" s="71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96282.386345927283</v>
      </c>
      <c r="AR48" s="71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99170.85793630511</v>
      </c>
      <c r="AS48" s="71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102145.98367439426</v>
      </c>
      <c r="AT48" s="71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105210.3631846261</v>
      </c>
      <c r="AU48" s="71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108366.67408016488</v>
      </c>
      <c r="AV48" s="71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111617.67430256982</v>
      </c>
      <c r="AW48" s="71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114966.20453164693</v>
      </c>
      <c r="AX48" s="71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118415.19066759634</v>
      </c>
      <c r="AY48" s="71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121967.64638762423</v>
      </c>
      <c r="AZ48" s="71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125626.67577925297</v>
      </c>
      <c r="BA48" s="71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129395.47605263056</v>
      </c>
      <c r="BB48" s="71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133277.34033420947</v>
      </c>
      <c r="BC48" s="71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137275.66054423575</v>
      </c>
      <c r="BD48" s="71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141393.93036056284</v>
      </c>
      <c r="BE48" s="71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145635.74827137971</v>
      </c>
      <c r="BF48" s="71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150004.82071952111</v>
      </c>
      <c r="BG48" s="71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154504.96534110676</v>
      </c>
      <c r="BH48" s="71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159140.11430133999</v>
      </c>
      <c r="BI48" s="71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163914.31773038016</v>
      </c>
      <c r="BJ48" s="71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168831.74726229158</v>
      </c>
      <c r="BK48" s="71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173896.69968016035</v>
      </c>
      <c r="BL48" s="71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179113.60067056515</v>
      </c>
      <c r="BM48" s="71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184487.00869068212</v>
      </c>
      <c r="BN48" s="71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190021.61895140258</v>
      </c>
      <c r="BO48" s="71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195722.26751994467</v>
      </c>
      <c r="BP48" s="71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201593.935545543</v>
      </c>
      <c r="BQ48" s="71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207641.75361190928</v>
      </c>
      <c r="BR48" s="71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213871.0062202666</v>
      </c>
      <c r="BS48" s="71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220287.1364068746</v>
      </c>
      <c r="BT48" s="71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226895.75049908087</v>
      </c>
      <c r="BU48" s="71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233702.6230140533</v>
      </c>
      <c r="BV48" s="71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71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71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71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71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71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71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71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71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71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71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71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71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71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71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71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71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71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71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71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71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71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71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71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71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8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3">
        <f t="shared" si="9"/>
        <v>7</v>
      </c>
      <c r="R49" s="24"/>
      <c r="S49" s="73">
        <f>BP!$A99</f>
        <v>99</v>
      </c>
      <c r="T49" s="69"/>
      <c r="U49" s="69"/>
      <c r="V49" s="77"/>
      <c r="W49" s="29">
        <f ca="1">SUM(INDIRECT(ADDRESS(ROW(),SUMIFS($1:$1,$5:$5,1))):INDIRECT(ADDRESS(ROW(),SUMIFS($1:$1,$5:$5,MAX($5:$5)))))</f>
        <v>0</v>
      </c>
      <c r="X49" s="69"/>
      <c r="Y49" s="69"/>
      <c r="Z49" s="71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71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71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71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71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71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71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71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71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71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71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71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71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71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71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71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71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71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71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71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71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71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71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71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71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71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71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71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71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71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71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71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71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71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71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71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71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71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71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71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71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71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71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71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71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71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71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71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71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71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71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71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71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71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71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71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71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71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71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71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71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71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71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71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71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71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71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71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71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71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71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71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71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8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3">
        <f t="shared" si="9"/>
        <v>7</v>
      </c>
      <c r="R50" s="24"/>
      <c r="S50" s="73">
        <f>BP!$A100</f>
        <v>100</v>
      </c>
      <c r="T50" s="69"/>
      <c r="U50" s="69"/>
      <c r="V50" s="77"/>
      <c r="W50" s="29">
        <f ca="1">SUM(INDIRECT(ADDRESS(ROW(),SUMIFS($1:$1,$5:$5,1))):INDIRECT(ADDRESS(ROW(),SUMIFS($1:$1,$5:$5,MAX($5:$5)))))</f>
        <v>1807137.0170447468</v>
      </c>
      <c r="X50" s="69"/>
      <c r="Y50" s="69"/>
      <c r="Z50" s="71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71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18000</v>
      </c>
      <c r="AB50" s="71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18540</v>
      </c>
      <c r="AC50" s="71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19096.2</v>
      </c>
      <c r="AD50" s="71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19669.086000000003</v>
      </c>
      <c r="AE50" s="71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20259.158579999999</v>
      </c>
      <c r="AF50" s="71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20866.933337400002</v>
      </c>
      <c r="AG50" s="71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21492.941337522003</v>
      </c>
      <c r="AH50" s="71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22137.729577647664</v>
      </c>
      <c r="AI50" s="71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22801.861464977093</v>
      </c>
      <c r="AJ50" s="71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23485.917308926408</v>
      </c>
      <c r="AK50" s="71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24190.494828194198</v>
      </c>
      <c r="AL50" s="71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24916.209673040023</v>
      </c>
      <c r="AM50" s="71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25663.695963231225</v>
      </c>
      <c r="AN50" s="71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26433.606842128163</v>
      </c>
      <c r="AO50" s="71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27226.61504739201</v>
      </c>
      <c r="AP50" s="71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28043.41349881377</v>
      </c>
      <c r="AQ50" s="71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28884.715903778182</v>
      </c>
      <c r="AR50" s="71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29751.257380891533</v>
      </c>
      <c r="AS50" s="71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30643.79510231828</v>
      </c>
      <c r="AT50" s="71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31563.108955387826</v>
      </c>
      <c r="AU50" s="71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32510.002224049465</v>
      </c>
      <c r="AV50" s="71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33485.302290770953</v>
      </c>
      <c r="AW50" s="71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34489.861359494076</v>
      </c>
      <c r="AX50" s="71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35524.557200278905</v>
      </c>
      <c r="AY50" s="71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36590.293916287272</v>
      </c>
      <c r="AZ50" s="71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37688.002733775895</v>
      </c>
      <c r="BA50" s="71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38818.642815789164</v>
      </c>
      <c r="BB50" s="71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39983.202100262839</v>
      </c>
      <c r="BC50" s="71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41182.698163270732</v>
      </c>
      <c r="BD50" s="71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42418.17910816885</v>
      </c>
      <c r="BE50" s="71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43690.724481413912</v>
      </c>
      <c r="BF50" s="71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45001.44621585634</v>
      </c>
      <c r="BG50" s="71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46351.489602332033</v>
      </c>
      <c r="BH50" s="71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47742.034290401993</v>
      </c>
      <c r="BI50" s="71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49174.295319114055</v>
      </c>
      <c r="BJ50" s="71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50649.524178687476</v>
      </c>
      <c r="BK50" s="71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52169.0099040481</v>
      </c>
      <c r="BL50" s="71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53734.080201169541</v>
      </c>
      <c r="BM50" s="71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55346.102607204637</v>
      </c>
      <c r="BN50" s="71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57006.485685420776</v>
      </c>
      <c r="BO50" s="71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58716.680255983403</v>
      </c>
      <c r="BP50" s="71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60478.180663662904</v>
      </c>
      <c r="BQ50" s="71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62292.52608357279</v>
      </c>
      <c r="BR50" s="71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64161.301866079979</v>
      </c>
      <c r="BS50" s="71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66086.140922062375</v>
      </c>
      <c r="BT50" s="71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68068.725149724254</v>
      </c>
      <c r="BU50" s="71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70110.786904215987</v>
      </c>
      <c r="BV50" s="71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71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71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71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71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71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71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71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71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71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71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71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71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71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71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71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71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71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71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71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71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71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71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71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71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8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3">
        <f t="shared" si="9"/>
        <v>7</v>
      </c>
      <c r="R51" s="24"/>
      <c r="S51" s="73">
        <f>BP!$A101</f>
        <v>101</v>
      </c>
      <c r="T51" s="69"/>
      <c r="U51" s="69"/>
      <c r="V51" s="77"/>
      <c r="W51" s="29">
        <f ca="1">SUM(INDIRECT(ADDRESS(ROW(),SUMIFS($1:$1,$5:$5,1))):INDIRECT(ADDRESS(ROW(),SUMIFS($1:$1,$5:$5,MAX($5:$5)))))</f>
        <v>1293106.9321964632</v>
      </c>
      <c r="X51" s="69"/>
      <c r="Y51" s="69"/>
      <c r="Z51" s="71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71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12879.999999999998</v>
      </c>
      <c r="AB51" s="71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13266.4</v>
      </c>
      <c r="AC51" s="71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13664.392</v>
      </c>
      <c r="AD51" s="71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14074.323759999999</v>
      </c>
      <c r="AE51" s="71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14496.5534728</v>
      </c>
      <c r="AF51" s="71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14931.450076984001</v>
      </c>
      <c r="AG51" s="71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15379.393579293521</v>
      </c>
      <c r="AH51" s="71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15840.775386672327</v>
      </c>
      <c r="AI51" s="71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16315.998648272496</v>
      </c>
      <c r="AJ51" s="71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16805.47860772067</v>
      </c>
      <c r="AK51" s="71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17309.642965952291</v>
      </c>
      <c r="AL51" s="71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17828.93225493086</v>
      </c>
      <c r="AM51" s="71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18363.800222578786</v>
      </c>
      <c r="AN51" s="71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18914.714229256151</v>
      </c>
      <c r="AO51" s="71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19482.155656133837</v>
      </c>
      <c r="AP51" s="71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20066.620325817854</v>
      </c>
      <c r="AQ51" s="71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20668.618935592389</v>
      </c>
      <c r="AR51" s="71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21288.677503660161</v>
      </c>
      <c r="AS51" s="71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21927.337828769967</v>
      </c>
      <c r="AT51" s="71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22585.157963633068</v>
      </c>
      <c r="AU51" s="71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23262.71270254206</v>
      </c>
      <c r="AV51" s="71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23960.594083618322</v>
      </c>
      <c r="AW51" s="71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24679.411906126872</v>
      </c>
      <c r="AX51" s="71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25419.79426331068</v>
      </c>
      <c r="AY51" s="71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26182.388091210003</v>
      </c>
      <c r="AZ51" s="71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26967.859733946301</v>
      </c>
      <c r="BA51" s="71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27776.89552596469</v>
      </c>
      <c r="BB51" s="71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28610.202391743631</v>
      </c>
      <c r="BC51" s="71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29468.508463495942</v>
      </c>
      <c r="BD51" s="71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30352.563717400819</v>
      </c>
      <c r="BE51" s="71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31263.140628922843</v>
      </c>
      <c r="BF51" s="71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32201.034847790532</v>
      </c>
      <c r="BG51" s="71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33167.065893224251</v>
      </c>
      <c r="BH51" s="71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34162.077870020978</v>
      </c>
      <c r="BI51" s="71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35186.94020612161</v>
      </c>
      <c r="BJ51" s="71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36242.548412305259</v>
      </c>
      <c r="BK51" s="71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37329.824864674418</v>
      </c>
      <c r="BL51" s="71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38449.719610614651</v>
      </c>
      <c r="BM51" s="71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39603.211198933088</v>
      </c>
      <c r="BN51" s="71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40791.307534901083</v>
      </c>
      <c r="BO51" s="71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42015.04676094812</v>
      </c>
      <c r="BP51" s="71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43275.49816377656</v>
      </c>
      <c r="BQ51" s="71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44573.763108689862</v>
      </c>
      <c r="BR51" s="71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45910.976001950556</v>
      </c>
      <c r="BS51" s="71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47288.305282009082</v>
      </c>
      <c r="BT51" s="71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48706.954440469352</v>
      </c>
      <c r="BU51" s="71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50168.163073683434</v>
      </c>
      <c r="BV51" s="71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71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71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71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71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71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71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71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71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71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71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71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71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71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71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71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71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71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71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71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71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71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71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71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71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6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3"/>
      <c r="Q53" s="64"/>
      <c r="R53" s="65"/>
      <c r="S53" s="63"/>
      <c r="T53" s="66"/>
      <c r="U53" s="66"/>
      <c r="V53" s="78"/>
      <c r="W53" s="67"/>
      <c r="X53" s="66"/>
      <c r="Y53" s="66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</row>
    <row r="54" spans="1:98" s="27" customFormat="1" ht="12" x14ac:dyDescent="0.25">
      <c r="A54" s="26">
        <f>ROW()</f>
        <v>54</v>
      </c>
      <c r="E54" s="24"/>
      <c r="F54" s="68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3">
        <f>$A$7</f>
        <v>7</v>
      </c>
      <c r="R54" s="24"/>
      <c r="S54" s="73">
        <f>BP!$A105</f>
        <v>105</v>
      </c>
      <c r="T54" s="69"/>
      <c r="U54" s="69"/>
      <c r="V54" s="77"/>
      <c r="W54" s="29">
        <f ca="1">SUM(INDIRECT(ADDRESS(ROW(),SUMIFS($1:$1,$5:$5,1))):INDIRECT(ADDRESS(ROW(),SUMIFS($1:$1,$5:$5,MAX($5:$5)))))</f>
        <v>579008.74338017718</v>
      </c>
      <c r="X54" s="69"/>
      <c r="Y54" s="69"/>
      <c r="Z54" s="71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71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71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6000</v>
      </c>
      <c r="AC54" s="71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6180</v>
      </c>
      <c r="AD54" s="71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6365.4000000000005</v>
      </c>
      <c r="AE54" s="71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6556.362000000001</v>
      </c>
      <c r="AF54" s="71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6753.0528599999998</v>
      </c>
      <c r="AG54" s="71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6955.6444458000005</v>
      </c>
      <c r="AH54" s="71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7164.313779174001</v>
      </c>
      <c r="AI54" s="71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7379.2431925492219</v>
      </c>
      <c r="AJ54" s="71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7600.6204883256978</v>
      </c>
      <c r="AK54" s="71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7828.6391029754686</v>
      </c>
      <c r="AL54" s="71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8063.4982760647326</v>
      </c>
      <c r="AM54" s="71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8305.4032243466754</v>
      </c>
      <c r="AN54" s="71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8554.5653210770743</v>
      </c>
      <c r="AO54" s="71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8811.2022807093872</v>
      </c>
      <c r="AP54" s="71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9075.5383491306693</v>
      </c>
      <c r="AQ54" s="71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9347.8044996045901</v>
      </c>
      <c r="AR54" s="71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9628.238634592728</v>
      </c>
      <c r="AS54" s="71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9917.085793630511</v>
      </c>
      <c r="AT54" s="71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10214.598367439427</v>
      </c>
      <c r="AU54" s="71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10521.036318462609</v>
      </c>
      <c r="AV54" s="71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10836.667408016488</v>
      </c>
      <c r="AW54" s="71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11161.767430256983</v>
      </c>
      <c r="AX54" s="71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11496.620453164693</v>
      </c>
      <c r="AY54" s="71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11841.519066759634</v>
      </c>
      <c r="AZ54" s="71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12196.764638762425</v>
      </c>
      <c r="BA54" s="71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12562.667577925298</v>
      </c>
      <c r="BB54" s="71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12939.547605263055</v>
      </c>
      <c r="BC54" s="71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13327.734033420948</v>
      </c>
      <c r="BD54" s="71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13727.566054423576</v>
      </c>
      <c r="BE54" s="71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14139.393036056283</v>
      </c>
      <c r="BF54" s="71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14563.574827137971</v>
      </c>
      <c r="BG54" s="71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15000.482071952112</v>
      </c>
      <c r="BH54" s="71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15450.496534110676</v>
      </c>
      <c r="BI54" s="71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15914.011430133996</v>
      </c>
      <c r="BJ54" s="71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16391.431773038017</v>
      </c>
      <c r="BK54" s="71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16883.174726229157</v>
      </c>
      <c r="BL54" s="71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17389.669968016035</v>
      </c>
      <c r="BM54" s="71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17911.360067056514</v>
      </c>
      <c r="BN54" s="71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18448.700869068212</v>
      </c>
      <c r="BO54" s="71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19002.161895140256</v>
      </c>
      <c r="BP54" s="71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19572.226751994465</v>
      </c>
      <c r="BQ54" s="71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20159.393554554299</v>
      </c>
      <c r="BR54" s="71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20764.17536119093</v>
      </c>
      <c r="BS54" s="71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21387.100622026657</v>
      </c>
      <c r="BT54" s="71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22028.71364068746</v>
      </c>
      <c r="BU54" s="71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22689.575049908086</v>
      </c>
      <c r="BV54" s="71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71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71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71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71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71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71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71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71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71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71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71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71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71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71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71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71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71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71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71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71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71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71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71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71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9" customFormat="1" ht="12" x14ac:dyDescent="0.25">
      <c r="A55" s="26">
        <f>ROW()</f>
        <v>55</v>
      </c>
      <c r="E55" s="70"/>
      <c r="F55" s="68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3">
        <f t="shared" ref="P55:P62" si="10">$A$7</f>
        <v>7</v>
      </c>
      <c r="Q55" s="27"/>
      <c r="R55" s="24"/>
      <c r="S55" s="73">
        <f>BP!$A106</f>
        <v>106</v>
      </c>
      <c r="V55" s="77"/>
      <c r="W55" s="29">
        <f ca="1">SUM(INDIRECT(ADDRESS(ROW(),SUMIFS($1:$1,$5:$5,1))):INDIRECT(ADDRESS(ROW(),SUMIFS($1:$1,$5:$5,MAX($5:$5)))))</f>
        <v>154402.3315680472</v>
      </c>
      <c r="Z55" s="71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71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71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1600</v>
      </c>
      <c r="AC55" s="71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1648</v>
      </c>
      <c r="AD55" s="71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1697.4400000000003</v>
      </c>
      <c r="AE55" s="71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1748.3632000000002</v>
      </c>
      <c r="AF55" s="71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1800.8140960000001</v>
      </c>
      <c r="AG55" s="71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1854.8385188800003</v>
      </c>
      <c r="AH55" s="71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1910.4836744464003</v>
      </c>
      <c r="AI55" s="71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1967.7981846797925</v>
      </c>
      <c r="AJ55" s="71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2026.8321302201862</v>
      </c>
      <c r="AK55" s="71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2087.6370941267919</v>
      </c>
      <c r="AL55" s="71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2150.2662069505955</v>
      </c>
      <c r="AM55" s="71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2214.7741931591131</v>
      </c>
      <c r="AN55" s="71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2281.2174189538869</v>
      </c>
      <c r="AO55" s="71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2349.6539415225034</v>
      </c>
      <c r="AP55" s="71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2420.1435597681789</v>
      </c>
      <c r="AQ55" s="71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2492.7478665612243</v>
      </c>
      <c r="AR55" s="71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2567.5303025580611</v>
      </c>
      <c r="AS55" s="71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2644.5562116348028</v>
      </c>
      <c r="AT55" s="71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2723.8928979838474</v>
      </c>
      <c r="AU55" s="71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2805.6096849233627</v>
      </c>
      <c r="AV55" s="71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2889.7779754710637</v>
      </c>
      <c r="AW55" s="71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2976.4713147351958</v>
      </c>
      <c r="AX55" s="71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3065.7654541772517</v>
      </c>
      <c r="AY55" s="71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3157.7384178025695</v>
      </c>
      <c r="AZ55" s="71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3252.4705703366467</v>
      </c>
      <c r="BA55" s="71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3350.0446874467461</v>
      </c>
      <c r="BB55" s="71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3450.5460280701482</v>
      </c>
      <c r="BC55" s="71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3554.0624089122525</v>
      </c>
      <c r="BD55" s="71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3660.6842811796205</v>
      </c>
      <c r="BE55" s="71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3770.504809615009</v>
      </c>
      <c r="BF55" s="71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3883.6199539034592</v>
      </c>
      <c r="BG55" s="71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4000.1285525205635</v>
      </c>
      <c r="BH55" s="71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4120.1324090961807</v>
      </c>
      <c r="BI55" s="71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4243.7363813690663</v>
      </c>
      <c r="BJ55" s="71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4371.0484728101383</v>
      </c>
      <c r="BK55" s="71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4502.1799269944422</v>
      </c>
      <c r="BL55" s="71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4637.2453248042757</v>
      </c>
      <c r="BM55" s="71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4776.3626845484041</v>
      </c>
      <c r="BN55" s="71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4919.6535650848564</v>
      </c>
      <c r="BO55" s="71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5067.2431720374025</v>
      </c>
      <c r="BP55" s="71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5219.2604671985246</v>
      </c>
      <c r="BQ55" s="71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5375.838281214481</v>
      </c>
      <c r="BR55" s="71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5537.1134296509154</v>
      </c>
      <c r="BS55" s="71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5703.226832540443</v>
      </c>
      <c r="BT55" s="71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5874.3236375166562</v>
      </c>
      <c r="BU55" s="71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6050.5533466421566</v>
      </c>
      <c r="BV55" s="71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71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71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71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71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71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71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71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71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71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71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71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71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71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71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71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71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71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71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71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71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71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71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71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71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8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3">
        <f t="shared" si="10"/>
        <v>7</v>
      </c>
      <c r="R56" s="24"/>
      <c r="S56" s="73">
        <f>BP!$A107</f>
        <v>107</v>
      </c>
      <c r="T56" s="69"/>
      <c r="U56" s="69"/>
      <c r="V56" s="77"/>
      <c r="W56" s="29">
        <f ca="1">SUM(INDIRECT(ADDRESS(ROW(),SUMIFS($1:$1,$5:$5,1))):INDIRECT(ADDRESS(ROW(),SUMIFS($1:$1,$5:$5,MAX($5:$5)))))</f>
        <v>0</v>
      </c>
      <c r="X56" s="69"/>
      <c r="Y56" s="69"/>
      <c r="Z56" s="71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71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71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71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71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71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71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71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71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71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71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71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71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71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71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71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71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71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71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71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71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71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71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71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71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71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71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71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71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71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71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71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71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71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71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71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71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71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71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71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71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71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71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71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71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71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71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71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71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71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71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71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71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71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71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71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71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71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71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71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71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71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71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71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71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71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71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71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71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71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71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71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71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8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3">
        <f t="shared" si="10"/>
        <v>7</v>
      </c>
      <c r="R57" s="24"/>
      <c r="S57" s="73">
        <f>BP!$A108</f>
        <v>108</v>
      </c>
      <c r="T57" s="69"/>
      <c r="U57" s="69"/>
      <c r="V57" s="77"/>
      <c r="W57" s="29">
        <f ca="1">SUM(INDIRECT(ADDRESS(ROW(),SUMIFS($1:$1,$5:$5,1))):INDIRECT(ADDRESS(ROW(),SUMIFS($1:$1,$5:$5,MAX($5:$5)))))</f>
        <v>379198.95640514564</v>
      </c>
      <c r="X57" s="69"/>
      <c r="Y57" s="69"/>
      <c r="Z57" s="71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71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71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2200</v>
      </c>
      <c r="AC57" s="71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4066</v>
      </c>
      <c r="AD57" s="71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4187.9800000000005</v>
      </c>
      <c r="AE57" s="71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4313.6194000000005</v>
      </c>
      <c r="AF57" s="71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4443.0279820000005</v>
      </c>
      <c r="AG57" s="71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4576.3188214600004</v>
      </c>
      <c r="AH57" s="71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4713.6083861038005</v>
      </c>
      <c r="AI57" s="71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4855.0166376869147</v>
      </c>
      <c r="AJ57" s="71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5000.6671368175221</v>
      </c>
      <c r="AK57" s="71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5150.6871509220473</v>
      </c>
      <c r="AL57" s="71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5305.2077654497098</v>
      </c>
      <c r="AM57" s="71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5464.3639984132005</v>
      </c>
      <c r="AN57" s="71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5628.2949183655965</v>
      </c>
      <c r="AO57" s="71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5797.143765916564</v>
      </c>
      <c r="AP57" s="71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5971.0580788940624</v>
      </c>
      <c r="AQ57" s="71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6150.1898212608839</v>
      </c>
      <c r="AR57" s="71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6334.6955158987112</v>
      </c>
      <c r="AS57" s="71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6524.7363813756729</v>
      </c>
      <c r="AT57" s="71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6720.4784728169434</v>
      </c>
      <c r="AU57" s="71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6922.092827001452</v>
      </c>
      <c r="AV57" s="71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7129.7556118114953</v>
      </c>
      <c r="AW57" s="71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7343.6482801658403</v>
      </c>
      <c r="AX57" s="71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7563.9577285708165</v>
      </c>
      <c r="AY57" s="71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7790.8764604279404</v>
      </c>
      <c r="AZ57" s="71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8024.6027542407792</v>
      </c>
      <c r="BA57" s="71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8265.340836868003</v>
      </c>
      <c r="BB57" s="71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8513.3010619740435</v>
      </c>
      <c r="BC57" s="71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8768.700093833264</v>
      </c>
      <c r="BD57" s="71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9031.7610966482625</v>
      </c>
      <c r="BE57" s="71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9302.71392954771</v>
      </c>
      <c r="BF57" s="71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9581.7953474341411</v>
      </c>
      <c r="BG57" s="71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9869.2492078571668</v>
      </c>
      <c r="BH57" s="71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10165.326684092881</v>
      </c>
      <c r="BI57" s="71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10470.286484615668</v>
      </c>
      <c r="BJ57" s="71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10784.395079154139</v>
      </c>
      <c r="BK57" s="71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11107.926931528764</v>
      </c>
      <c r="BL57" s="71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11441.164739474627</v>
      </c>
      <c r="BM57" s="71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11784.399681658866</v>
      </c>
      <c r="BN57" s="71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12137.931672108632</v>
      </c>
      <c r="BO57" s="71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12502.069622271891</v>
      </c>
      <c r="BP57" s="71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12877.131710940048</v>
      </c>
      <c r="BQ57" s="71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13263.44566226825</v>
      </c>
      <c r="BR57" s="71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13661.349032136299</v>
      </c>
      <c r="BS57" s="71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14071.189503100388</v>
      </c>
      <c r="BT57" s="71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14493.325188193401</v>
      </c>
      <c r="BU57" s="71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14928.124943839204</v>
      </c>
      <c r="BV57" s="71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71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71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71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71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71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71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71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71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71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71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71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71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71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71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71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71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71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71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71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71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71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71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71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71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8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3">
        <f t="shared" si="10"/>
        <v>7</v>
      </c>
      <c r="R58" s="24"/>
      <c r="S58" s="73">
        <f>BP!$A109</f>
        <v>109</v>
      </c>
      <c r="T58" s="69"/>
      <c r="U58" s="69"/>
      <c r="V58" s="77"/>
      <c r="W58" s="29">
        <f ca="1">SUM(INDIRECT(ADDRESS(ROW(),SUMIFS($1:$1,$5:$5,1))):INDIRECT(ADDRESS(ROW(),SUMIFS($1:$1,$5:$5,MAX($5:$5)))))</f>
        <v>0</v>
      </c>
      <c r="X58" s="69"/>
      <c r="Y58" s="69"/>
      <c r="Z58" s="71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71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71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71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71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71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71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71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71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71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71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71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71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71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71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71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71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71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71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71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71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71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71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71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71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71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71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71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71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71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71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71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71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71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71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71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71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71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71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71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71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71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71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71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71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71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71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71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71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71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71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71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71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71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71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71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71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71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71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71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71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71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71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71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71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71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71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71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71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71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71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71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71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8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3">
        <f t="shared" si="10"/>
        <v>7</v>
      </c>
      <c r="R59" s="24"/>
      <c r="S59" s="73">
        <f>BP!$A110</f>
        <v>110</v>
      </c>
      <c r="T59" s="69"/>
      <c r="U59" s="69"/>
      <c r="V59" s="77"/>
      <c r="W59" s="29">
        <f ca="1">SUM(INDIRECT(ADDRESS(ROW(),SUMIFS($1:$1,$5:$5,1))):INDIRECT(ADDRESS(ROW(),SUMIFS($1:$1,$5:$5,MAX($5:$5)))))</f>
        <v>115801.74867603538</v>
      </c>
      <c r="X59" s="69"/>
      <c r="Y59" s="69"/>
      <c r="Z59" s="71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71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71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1200</v>
      </c>
      <c r="AC59" s="71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1236</v>
      </c>
      <c r="AD59" s="71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1273.0800000000002</v>
      </c>
      <c r="AE59" s="71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1311.2724000000001</v>
      </c>
      <c r="AF59" s="71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1350.610572</v>
      </c>
      <c r="AG59" s="71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1391.1288891600002</v>
      </c>
      <c r="AH59" s="71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1432.8627558348001</v>
      </c>
      <c r="AI59" s="71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1475.8486385098442</v>
      </c>
      <c r="AJ59" s="71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1520.1240976651395</v>
      </c>
      <c r="AK59" s="71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1565.7278205950936</v>
      </c>
      <c r="AL59" s="71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1612.6996552129465</v>
      </c>
      <c r="AM59" s="71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1661.0806448693349</v>
      </c>
      <c r="AN59" s="71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1710.9130642154148</v>
      </c>
      <c r="AO59" s="71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1762.2404561418775</v>
      </c>
      <c r="AP59" s="71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1815.1076698261338</v>
      </c>
      <c r="AQ59" s="71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1869.560899920918</v>
      </c>
      <c r="AR59" s="71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1925.6477269185455</v>
      </c>
      <c r="AS59" s="71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1983.4171587261021</v>
      </c>
      <c r="AT59" s="71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2042.9196734878851</v>
      </c>
      <c r="AU59" s="71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2104.2072636925218</v>
      </c>
      <c r="AV59" s="71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2167.3334816032975</v>
      </c>
      <c r="AW59" s="71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2232.3534860513964</v>
      </c>
      <c r="AX59" s="71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2299.3240906329384</v>
      </c>
      <c r="AY59" s="71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2368.3038133519267</v>
      </c>
      <c r="AZ59" s="71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2439.3529277524849</v>
      </c>
      <c r="BA59" s="71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2512.5335155850594</v>
      </c>
      <c r="BB59" s="71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2587.9095210526111</v>
      </c>
      <c r="BC59" s="71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2665.5468066841891</v>
      </c>
      <c r="BD59" s="71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2745.5132108847151</v>
      </c>
      <c r="BE59" s="71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2827.8786072112566</v>
      </c>
      <c r="BF59" s="71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2912.7149654275941</v>
      </c>
      <c r="BG59" s="71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3000.0964143904225</v>
      </c>
      <c r="BH59" s="71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3090.0993068221351</v>
      </c>
      <c r="BI59" s="71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3182.8022860267993</v>
      </c>
      <c r="BJ59" s="71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3278.2863546076032</v>
      </c>
      <c r="BK59" s="71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3376.6349452458317</v>
      </c>
      <c r="BL59" s="71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3477.933993603207</v>
      </c>
      <c r="BM59" s="71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3582.2720134113029</v>
      </c>
      <c r="BN59" s="71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3689.7401738136423</v>
      </c>
      <c r="BO59" s="71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3800.4323790280514</v>
      </c>
      <c r="BP59" s="71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3914.4453503988934</v>
      </c>
      <c r="BQ59" s="71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4031.8787109108598</v>
      </c>
      <c r="BR59" s="71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4152.8350722381856</v>
      </c>
      <c r="BS59" s="71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4277.420124405332</v>
      </c>
      <c r="BT59" s="71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4405.7427281374921</v>
      </c>
      <c r="BU59" s="71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4537.915009981617</v>
      </c>
      <c r="BV59" s="71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71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71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71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71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71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71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71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71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71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71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71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71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71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71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71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71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71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71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71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71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71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71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71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71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8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3">
        <f t="shared" si="10"/>
        <v>7</v>
      </c>
      <c r="R60" s="24"/>
      <c r="S60" s="73">
        <f>BP!$A111</f>
        <v>111</v>
      </c>
      <c r="T60" s="69"/>
      <c r="U60" s="69"/>
      <c r="V60" s="77"/>
      <c r="W60" s="29">
        <f ca="1">SUM(INDIRECT(ADDRESS(ROW(),SUMIFS($1:$1,$5:$5,1))):INDIRECT(ADDRESS(ROW(),SUMIFS($1:$1,$5:$5,MAX($5:$5)))))</f>
        <v>0</v>
      </c>
      <c r="X60" s="69"/>
      <c r="Y60" s="69"/>
      <c r="Z60" s="71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71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71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71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71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71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71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71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71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71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71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71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71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71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71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71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71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71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71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71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71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71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71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71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71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71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71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71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71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71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71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71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71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71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71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71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71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71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71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71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71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71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71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71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71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71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71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71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71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71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71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71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71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71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71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71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71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71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71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71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71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71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71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71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71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71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71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71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71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71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71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71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71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8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3">
        <f t="shared" si="10"/>
        <v>7</v>
      </c>
      <c r="R61" s="24"/>
      <c r="S61" s="73">
        <f>BP!$A112</f>
        <v>112</v>
      </c>
      <c r="T61" s="69"/>
      <c r="U61" s="69"/>
      <c r="V61" s="77"/>
      <c r="W61" s="29">
        <f ca="1">SUM(INDIRECT(ADDRESS(ROW(),SUMIFS($1:$1,$5:$5,1))):INDIRECT(ADDRESS(ROW(),SUMIFS($1:$1,$5:$5,MAX($5:$5)))))</f>
        <v>115801.74867603538</v>
      </c>
      <c r="X61" s="69"/>
      <c r="Y61" s="69"/>
      <c r="Z61" s="71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71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71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1200</v>
      </c>
      <c r="AC61" s="71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1236</v>
      </c>
      <c r="AD61" s="71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1273.0800000000002</v>
      </c>
      <c r="AE61" s="71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1311.2724000000001</v>
      </c>
      <c r="AF61" s="71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1350.610572</v>
      </c>
      <c r="AG61" s="71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1391.1288891600002</v>
      </c>
      <c r="AH61" s="71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1432.8627558348001</v>
      </c>
      <c r="AI61" s="71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1475.8486385098442</v>
      </c>
      <c r="AJ61" s="71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1520.1240976651395</v>
      </c>
      <c r="AK61" s="71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1565.7278205950936</v>
      </c>
      <c r="AL61" s="71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1612.6996552129465</v>
      </c>
      <c r="AM61" s="71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1661.0806448693349</v>
      </c>
      <c r="AN61" s="71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1710.9130642154148</v>
      </c>
      <c r="AO61" s="71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1762.2404561418775</v>
      </c>
      <c r="AP61" s="71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1815.1076698261338</v>
      </c>
      <c r="AQ61" s="71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1869.560899920918</v>
      </c>
      <c r="AR61" s="71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1925.6477269185455</v>
      </c>
      <c r="AS61" s="71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1983.4171587261021</v>
      </c>
      <c r="AT61" s="71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2042.9196734878851</v>
      </c>
      <c r="AU61" s="71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2104.2072636925218</v>
      </c>
      <c r="AV61" s="71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2167.3334816032975</v>
      </c>
      <c r="AW61" s="71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2232.3534860513964</v>
      </c>
      <c r="AX61" s="71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2299.3240906329384</v>
      </c>
      <c r="AY61" s="71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2368.3038133519267</v>
      </c>
      <c r="AZ61" s="71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2439.3529277524849</v>
      </c>
      <c r="BA61" s="71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2512.5335155850594</v>
      </c>
      <c r="BB61" s="71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2587.9095210526111</v>
      </c>
      <c r="BC61" s="71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2665.5468066841891</v>
      </c>
      <c r="BD61" s="71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2745.5132108847151</v>
      </c>
      <c r="BE61" s="71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2827.8786072112566</v>
      </c>
      <c r="BF61" s="71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2912.7149654275941</v>
      </c>
      <c r="BG61" s="71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3000.0964143904225</v>
      </c>
      <c r="BH61" s="71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3090.0993068221351</v>
      </c>
      <c r="BI61" s="71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3182.8022860267993</v>
      </c>
      <c r="BJ61" s="71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3278.2863546076032</v>
      </c>
      <c r="BK61" s="71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3376.6349452458317</v>
      </c>
      <c r="BL61" s="71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3477.933993603207</v>
      </c>
      <c r="BM61" s="71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3582.2720134113029</v>
      </c>
      <c r="BN61" s="71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3689.7401738136423</v>
      </c>
      <c r="BO61" s="71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3800.4323790280514</v>
      </c>
      <c r="BP61" s="71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3914.4453503988934</v>
      </c>
      <c r="BQ61" s="71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4031.8787109108598</v>
      </c>
      <c r="BR61" s="71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4152.8350722381856</v>
      </c>
      <c r="BS61" s="71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4277.420124405332</v>
      </c>
      <c r="BT61" s="71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4405.7427281374921</v>
      </c>
      <c r="BU61" s="71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4537.915009981617</v>
      </c>
      <c r="BV61" s="71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71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71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71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71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71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71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71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71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71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71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71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71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71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71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71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71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71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71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71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71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71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71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71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71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8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3">
        <f t="shared" si="10"/>
        <v>7</v>
      </c>
      <c r="R62" s="24"/>
      <c r="S62" s="73">
        <f>BP!$A113</f>
        <v>113</v>
      </c>
      <c r="T62" s="69"/>
      <c r="U62" s="69"/>
      <c r="V62" s="77"/>
      <c r="W62" s="29">
        <f ca="1">SUM(INDIRECT(ADDRESS(ROW(),SUMIFS($1:$1,$5:$5,1))):INDIRECT(ADDRESS(ROW(),SUMIFS($1:$1,$5:$5,MAX($5:$5)))))</f>
        <v>216163.26419526612</v>
      </c>
      <c r="X62" s="69"/>
      <c r="Y62" s="69"/>
      <c r="Z62" s="71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71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71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2239.9999999999995</v>
      </c>
      <c r="AC62" s="71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2307.1999999999998</v>
      </c>
      <c r="AD62" s="71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2376.4160000000002</v>
      </c>
      <c r="AE62" s="71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2447.7084799999998</v>
      </c>
      <c r="AF62" s="71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2521.1397343999997</v>
      </c>
      <c r="AG62" s="71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2596.7739264320003</v>
      </c>
      <c r="AH62" s="71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2674.6771442249601</v>
      </c>
      <c r="AI62" s="71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2754.9174585517089</v>
      </c>
      <c r="AJ62" s="71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2837.5649823082604</v>
      </c>
      <c r="AK62" s="71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2922.6919317775078</v>
      </c>
      <c r="AL62" s="71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3010.3726897308334</v>
      </c>
      <c r="AM62" s="71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3100.683870422758</v>
      </c>
      <c r="AN62" s="71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3193.7043865354408</v>
      </c>
      <c r="AO62" s="71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3289.5155181315045</v>
      </c>
      <c r="AP62" s="71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3388.2009836754496</v>
      </c>
      <c r="AQ62" s="71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3489.8470131857134</v>
      </c>
      <c r="AR62" s="71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3594.5424235812848</v>
      </c>
      <c r="AS62" s="71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3702.3786962887234</v>
      </c>
      <c r="AT62" s="71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3813.4500571773856</v>
      </c>
      <c r="AU62" s="71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3927.853558892707</v>
      </c>
      <c r="AV62" s="71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4045.6891656594885</v>
      </c>
      <c r="AW62" s="71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4167.0598406292729</v>
      </c>
      <c r="AX62" s="71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4292.0716358481513</v>
      </c>
      <c r="AY62" s="71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4420.8337849235968</v>
      </c>
      <c r="AZ62" s="71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4553.4587984713044</v>
      </c>
      <c r="BA62" s="71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4690.0625624254435</v>
      </c>
      <c r="BB62" s="71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4830.7644392982065</v>
      </c>
      <c r="BC62" s="71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4975.6873724771531</v>
      </c>
      <c r="BD62" s="71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5124.9579936514683</v>
      </c>
      <c r="BE62" s="71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5278.7067334610119</v>
      </c>
      <c r="BF62" s="71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5437.0679354648419</v>
      </c>
      <c r="BG62" s="71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5600.1799735287877</v>
      </c>
      <c r="BH62" s="71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5768.1853727346515</v>
      </c>
      <c r="BI62" s="71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5941.2309339166914</v>
      </c>
      <c r="BJ62" s="71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6119.4678619341921</v>
      </c>
      <c r="BK62" s="71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6303.0518977922184</v>
      </c>
      <c r="BL62" s="71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6492.143454725986</v>
      </c>
      <c r="BM62" s="71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6686.9077583677645</v>
      </c>
      <c r="BN62" s="71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6887.5149911187982</v>
      </c>
      <c r="BO62" s="71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7094.1404408523622</v>
      </c>
      <c r="BP62" s="71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7306.964654077934</v>
      </c>
      <c r="BQ62" s="71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7526.1735937002713</v>
      </c>
      <c r="BR62" s="71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7751.9588015112795</v>
      </c>
      <c r="BS62" s="71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7984.5175655566181</v>
      </c>
      <c r="BT62" s="71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8224.0530925233179</v>
      </c>
      <c r="BU62" s="71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8470.7746852990185</v>
      </c>
      <c r="BV62" s="71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71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71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71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71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71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71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71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71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71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71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71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71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71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71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71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71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71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71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71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71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71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71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71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71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6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4">
        <f>$A$7</f>
        <v>7</v>
      </c>
      <c r="Q64" s="31"/>
      <c r="R64" s="46"/>
      <c r="S64" s="74">
        <f>BP!$A115</f>
        <v>115</v>
      </c>
      <c r="T64" s="66"/>
      <c r="U64" s="66"/>
      <c r="V64" s="78">
        <f ca="1">W64-SUM(W65:W74)</f>
        <v>0</v>
      </c>
      <c r="W64" s="67">
        <f ca="1">SUM(INDIRECT(ADDRESS(ROW(),SUMIFS($1:$1,$5:$5,1))):INDIRECT(ADDRESS(ROW(),SUMIFS($1:$1,$5:$5,MAX($5:$5)))))</f>
        <v>167692421.33826259</v>
      </c>
      <c r="X64" s="66"/>
      <c r="Y64" s="66"/>
      <c r="Z64" s="67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7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7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1218880</v>
      </c>
      <c r="AC64" s="67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1795446.4000000001</v>
      </c>
      <c r="AD64" s="67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1849309.7920000001</v>
      </c>
      <c r="AE64" s="67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1904789.0857600002</v>
      </c>
      <c r="AF64" s="67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1961932.7583328004</v>
      </c>
      <c r="AG64" s="67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2020790.7410827843</v>
      </c>
      <c r="AH64" s="67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2081414.463315268</v>
      </c>
      <c r="AI64" s="67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2143856.8972147261</v>
      </c>
      <c r="AJ64" s="67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2208172.6041311678</v>
      </c>
      <c r="AK64" s="67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2274417.7822551029</v>
      </c>
      <c r="AL64" s="67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2342650.3157227561</v>
      </c>
      <c r="AM64" s="67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2412929.8251944385</v>
      </c>
      <c r="AN64" s="67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2485317.7199502718</v>
      </c>
      <c r="AO64" s="67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2559877.2515487801</v>
      </c>
      <c r="AP64" s="67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2636673.5690952437</v>
      </c>
      <c r="AQ64" s="67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2715773.776168101</v>
      </c>
      <c r="AR64" s="67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2797246.9894531439</v>
      </c>
      <c r="AS64" s="67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2881164.3991367384</v>
      </c>
      <c r="AT64" s="67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2967599.3311108407</v>
      </c>
      <c r="AU64" s="67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3056627.3110441663</v>
      </c>
      <c r="AV64" s="67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3148326.1303754915</v>
      </c>
      <c r="AW64" s="67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3242775.914286756</v>
      </c>
      <c r="AX64" s="67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3340059.1917153588</v>
      </c>
      <c r="AY64" s="67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3440260.96746682</v>
      </c>
      <c r="AZ64" s="67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3543468.7964908243</v>
      </c>
      <c r="BA64" s="67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3649772.8603855497</v>
      </c>
      <c r="BB64" s="67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3759266.0461971159</v>
      </c>
      <c r="BC64" s="67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3872044.0275830291</v>
      </c>
      <c r="BD64" s="67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3988205.3484105202</v>
      </c>
      <c r="BE64" s="67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4107851.5088628354</v>
      </c>
      <c r="BF64" s="67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4231087.0541287204</v>
      </c>
      <c r="BG64" s="67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4358019.6657525823</v>
      </c>
      <c r="BH64" s="67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4488760.2557251602</v>
      </c>
      <c r="BI64" s="67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4623423.0633969158</v>
      </c>
      <c r="BJ64" s="67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4762125.7552988231</v>
      </c>
      <c r="BK64" s="67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4904989.5279577877</v>
      </c>
      <c r="BL64" s="67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5052139.2137965215</v>
      </c>
      <c r="BM64" s="67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5203703.3902104171</v>
      </c>
      <c r="BN64" s="67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5359814.4919167301</v>
      </c>
      <c r="BO64" s="67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5520608.9266742319</v>
      </c>
      <c r="BP64" s="67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5686227.1944744596</v>
      </c>
      <c r="BQ64" s="67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5856814.0103086932</v>
      </c>
      <c r="BR64" s="67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6032518.4306179546</v>
      </c>
      <c r="BS64" s="67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6213493.983536493</v>
      </c>
      <c r="BT64" s="67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6399898.8030425888</v>
      </c>
      <c r="BU64" s="67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6591895.7671338664</v>
      </c>
      <c r="BV64" s="67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7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7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7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7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7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7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7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7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7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7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7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7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7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7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7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7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7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7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7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7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7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7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7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7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8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3">
        <f>$A$7</f>
        <v>7</v>
      </c>
      <c r="R65" s="24"/>
      <c r="S65" s="73">
        <f>BP!$A117</f>
        <v>117</v>
      </c>
      <c r="T65" s="69"/>
      <c r="U65" s="69"/>
      <c r="V65" s="77"/>
      <c r="W65" s="29">
        <f ca="1">SUM(INDIRECT(ADDRESS(ROW(),SUMIFS($1:$1,$5:$5,1))):INDIRECT(ADDRESS(ROW(),SUMIFS($1:$1,$5:$5,MAX($5:$5)))))</f>
        <v>40530612.036612391</v>
      </c>
      <c r="X65" s="69"/>
      <c r="Y65" s="69"/>
      <c r="Z65" s="71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71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71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420000</v>
      </c>
      <c r="AC65" s="71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432600</v>
      </c>
      <c r="AD65" s="71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445578.00000000006</v>
      </c>
      <c r="AE65" s="71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458945.34</v>
      </c>
      <c r="AF65" s="71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472713.70020000002</v>
      </c>
      <c r="AG65" s="71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486895.11120600009</v>
      </c>
      <c r="AH65" s="71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501501.96454218007</v>
      </c>
      <c r="AI65" s="71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516547.02347844548</v>
      </c>
      <c r="AJ65" s="71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532043.43418279884</v>
      </c>
      <c r="AK65" s="71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548004.73720828281</v>
      </c>
      <c r="AL65" s="71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564444.8793245313</v>
      </c>
      <c r="AM65" s="71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581378.22570426727</v>
      </c>
      <c r="AN65" s="71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598819.57247539528</v>
      </c>
      <c r="AO65" s="71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616784.15964965709</v>
      </c>
      <c r="AP65" s="71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635287.68443914689</v>
      </c>
      <c r="AQ65" s="71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654346.31497232139</v>
      </c>
      <c r="AR65" s="71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673976.70442149101</v>
      </c>
      <c r="AS65" s="71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694196.00555413577</v>
      </c>
      <c r="AT65" s="71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715021.88572075986</v>
      </c>
      <c r="AU65" s="71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736472.54229238268</v>
      </c>
      <c r="AV65" s="71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758566.71856115421</v>
      </c>
      <c r="AW65" s="71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781323.72011798876</v>
      </c>
      <c r="AX65" s="71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804763.43172152853</v>
      </c>
      <c r="AY65" s="71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828906.33467317442</v>
      </c>
      <c r="AZ65" s="71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853773.52471336967</v>
      </c>
      <c r="BA65" s="71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879386.73045477085</v>
      </c>
      <c r="BB65" s="71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905768.33236841392</v>
      </c>
      <c r="BC65" s="71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932941.38233946625</v>
      </c>
      <c r="BD65" s="71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960929.62380965031</v>
      </c>
      <c r="BE65" s="71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989757.51252393983</v>
      </c>
      <c r="BF65" s="71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1019450.237899658</v>
      </c>
      <c r="BG65" s="71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1050033.7450366479</v>
      </c>
      <c r="BH65" s="71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1081534.7573877473</v>
      </c>
      <c r="BI65" s="71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1113980.8001093797</v>
      </c>
      <c r="BJ65" s="71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1147400.2241126611</v>
      </c>
      <c r="BK65" s="71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1181822.230836041</v>
      </c>
      <c r="BL65" s="71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1217276.8977611223</v>
      </c>
      <c r="BM65" s="71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1253795.2046939561</v>
      </c>
      <c r="BN65" s="71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1291409.0608347747</v>
      </c>
      <c r="BO65" s="71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1330151.332659818</v>
      </c>
      <c r="BP65" s="71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1370055.8726396128</v>
      </c>
      <c r="BQ65" s="71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1411157.5488188011</v>
      </c>
      <c r="BR65" s="71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1453492.275283365</v>
      </c>
      <c r="BS65" s="71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1497097.0435418661</v>
      </c>
      <c r="BT65" s="71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1542009.9548481223</v>
      </c>
      <c r="BU65" s="71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1588270.2534935661</v>
      </c>
      <c r="BV65" s="71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71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71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71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71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71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71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71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71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71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71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71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71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71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71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71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71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71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71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71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71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71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71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71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71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9" customFormat="1" ht="12" x14ac:dyDescent="0.25">
      <c r="A66" s="26">
        <f>ROW()</f>
        <v>66</v>
      </c>
      <c r="E66" s="70"/>
      <c r="F66" s="68" t="str">
        <f>F64</f>
        <v>Вн.пр-во</v>
      </c>
      <c r="G66" s="27" t="str">
        <f>BP!$F$22</f>
        <v>Сырье</v>
      </c>
      <c r="M66" s="2" t="str">
        <f>Lists!$R$8</f>
        <v>руб.</v>
      </c>
      <c r="P66" s="73">
        <f t="shared" ref="P66:P73" si="11">$A$7</f>
        <v>7</v>
      </c>
      <c r="Q66" s="27"/>
      <c r="R66" s="24"/>
      <c r="S66" s="73">
        <f>BP!$A118</f>
        <v>118</v>
      </c>
      <c r="V66" s="77"/>
      <c r="W66" s="29">
        <f ca="1">SUM(INDIRECT(ADDRESS(ROW(),SUMIFS($1:$1,$5:$5,1))):INDIRECT(ADDRESS(ROW(),SUMIFS($1:$1,$5:$5,MAX($5:$5)))))</f>
        <v>4632069.9470414175</v>
      </c>
      <c r="Z66" s="71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71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71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48000</v>
      </c>
      <c r="AC66" s="71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49440</v>
      </c>
      <c r="AD66" s="71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50923.200000000004</v>
      </c>
      <c r="AE66" s="71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52450.896000000008</v>
      </c>
      <c r="AF66" s="71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54024.422879999998</v>
      </c>
      <c r="AG66" s="71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55645.155566400004</v>
      </c>
      <c r="AH66" s="71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57314.510233392008</v>
      </c>
      <c r="AI66" s="71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59033.945540393775</v>
      </c>
      <c r="AJ66" s="71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60804.963906605582</v>
      </c>
      <c r="AK66" s="71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62629.112823803749</v>
      </c>
      <c r="AL66" s="71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64507.986208517861</v>
      </c>
      <c r="AM66" s="71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66443.225794773403</v>
      </c>
      <c r="AN66" s="71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68436.522568616594</v>
      </c>
      <c r="AO66" s="71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70489.618245675098</v>
      </c>
      <c r="AP66" s="71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72604.306793045354</v>
      </c>
      <c r="AQ66" s="71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74782.435996836721</v>
      </c>
      <c r="AR66" s="71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77025.909076741824</v>
      </c>
      <c r="AS66" s="71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79336.686349044088</v>
      </c>
      <c r="AT66" s="71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81716.786939515412</v>
      </c>
      <c r="AU66" s="71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84168.290547700875</v>
      </c>
      <c r="AV66" s="71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86693.339264131908</v>
      </c>
      <c r="AW66" s="71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89294.139442055864</v>
      </c>
      <c r="AX66" s="71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91972.963625317541</v>
      </c>
      <c r="AY66" s="71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94732.152534077075</v>
      </c>
      <c r="AZ66" s="71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97574.117110099396</v>
      </c>
      <c r="BA66" s="71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100501.34062340239</v>
      </c>
      <c r="BB66" s="71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103516.38084210444</v>
      </c>
      <c r="BC66" s="71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106621.87226736758</v>
      </c>
      <c r="BD66" s="71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109820.52843538861</v>
      </c>
      <c r="BE66" s="71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113115.14428845026</v>
      </c>
      <c r="BF66" s="71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116508.59861710377</v>
      </c>
      <c r="BG66" s="71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120003.8565756169</v>
      </c>
      <c r="BH66" s="71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123603.97227288541</v>
      </c>
      <c r="BI66" s="71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127312.09144107197</v>
      </c>
      <c r="BJ66" s="71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131131.45418430414</v>
      </c>
      <c r="BK66" s="71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135065.39780983326</v>
      </c>
      <c r="BL66" s="71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139117.35974412828</v>
      </c>
      <c r="BM66" s="71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143290.88053645211</v>
      </c>
      <c r="BN66" s="71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147589.6069525457</v>
      </c>
      <c r="BO66" s="71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152017.29516112205</v>
      </c>
      <c r="BP66" s="71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156577.81401595572</v>
      </c>
      <c r="BQ66" s="71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161275.14843643439</v>
      </c>
      <c r="BR66" s="71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166113.40288952744</v>
      </c>
      <c r="BS66" s="71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171096.80497621326</v>
      </c>
      <c r="BT66" s="71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176229.70912549968</v>
      </c>
      <c r="BU66" s="71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181516.60039926469</v>
      </c>
      <c r="BV66" s="71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71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71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71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71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71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71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71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71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71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71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71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71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71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71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71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71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71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71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71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71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71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71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71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71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8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3">
        <f t="shared" si="11"/>
        <v>7</v>
      </c>
      <c r="R67" s="24"/>
      <c r="S67" s="73">
        <f>BP!$A119</f>
        <v>119</v>
      </c>
      <c r="T67" s="69"/>
      <c r="U67" s="69"/>
      <c r="V67" s="77"/>
      <c r="W67" s="29">
        <f ca="1">SUM(INDIRECT(ADDRESS(ROW(),SUMIFS($1:$1,$5:$5,1))):INDIRECT(ADDRESS(ROW(),SUMIFS($1:$1,$5:$5,MAX($5:$5)))))</f>
        <v>0</v>
      </c>
      <c r="X67" s="69"/>
      <c r="Y67" s="69"/>
      <c r="Z67" s="71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71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71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71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71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71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71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71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71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71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71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71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71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71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71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71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71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71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71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71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71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71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71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71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71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71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71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71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71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71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71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71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71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71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71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71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71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71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71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71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71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71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71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71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71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71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71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71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71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71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71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71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71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71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71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71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71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71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71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71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71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71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71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71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71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71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71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71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71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71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71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71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71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8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3">
        <f t="shared" si="11"/>
        <v>7</v>
      </c>
      <c r="R68" s="24"/>
      <c r="S68" s="73">
        <f>BP!$A120</f>
        <v>120</v>
      </c>
      <c r="T68" s="69"/>
      <c r="U68" s="69"/>
      <c r="V68" s="77"/>
      <c r="W68" s="29">
        <f ca="1">SUM(INDIRECT(ADDRESS(ROW(),SUMIFS($1:$1,$5:$5,1))):INDIRECT(ADDRESS(ROW(),SUMIFS($1:$1,$5:$5,MAX($5:$5)))))</f>
        <v>113759686.92154366</v>
      </c>
      <c r="X68" s="69"/>
      <c r="Y68" s="69"/>
      <c r="Z68" s="71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71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71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660000</v>
      </c>
      <c r="AC68" s="71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1219800</v>
      </c>
      <c r="AD68" s="71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1256394</v>
      </c>
      <c r="AE68" s="71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1294085.82</v>
      </c>
      <c r="AF68" s="71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1332908.3946000002</v>
      </c>
      <c r="AG68" s="71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1372895.6464380003</v>
      </c>
      <c r="AH68" s="71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1414082.5158311403</v>
      </c>
      <c r="AI68" s="71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1456504.9913060744</v>
      </c>
      <c r="AJ68" s="71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1500200.1410452568</v>
      </c>
      <c r="AK68" s="71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1545206.1452766145</v>
      </c>
      <c r="AL68" s="71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1591562.3296349128</v>
      </c>
      <c r="AM68" s="71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1639309.1995239602</v>
      </c>
      <c r="AN68" s="71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1688488.4755096789</v>
      </c>
      <c r="AO68" s="71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1739143.1297749695</v>
      </c>
      <c r="AP68" s="71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1791317.4236682185</v>
      </c>
      <c r="AQ68" s="71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1845056.946378265</v>
      </c>
      <c r="AR68" s="71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1900408.6547696134</v>
      </c>
      <c r="AS68" s="71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1957420.9144127015</v>
      </c>
      <c r="AT68" s="71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2016143.5418450828</v>
      </c>
      <c r="AU68" s="71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2076627.8481004355</v>
      </c>
      <c r="AV68" s="71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2138926.6835434483</v>
      </c>
      <c r="AW68" s="71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2203094.4840497519</v>
      </c>
      <c r="AX68" s="71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2269187.3185712448</v>
      </c>
      <c r="AY68" s="71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2337262.938128382</v>
      </c>
      <c r="AZ68" s="71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2407380.8262722334</v>
      </c>
      <c r="BA68" s="71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2479602.2510604011</v>
      </c>
      <c r="BB68" s="71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2553990.3185922131</v>
      </c>
      <c r="BC68" s="71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2630610.0281499792</v>
      </c>
      <c r="BD68" s="71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2709528.3289944786</v>
      </c>
      <c r="BE68" s="71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2790814.1788643128</v>
      </c>
      <c r="BF68" s="71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2874538.6042302423</v>
      </c>
      <c r="BG68" s="71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2960774.7623571497</v>
      </c>
      <c r="BH68" s="71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3049598.0052278647</v>
      </c>
      <c r="BI68" s="71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3141085.9453847008</v>
      </c>
      <c r="BJ68" s="71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3235318.5237462418</v>
      </c>
      <c r="BK68" s="71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3332378.0794586288</v>
      </c>
      <c r="BL68" s="71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3432349.4218423879</v>
      </c>
      <c r="BM68" s="71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3535319.9044976598</v>
      </c>
      <c r="BN68" s="71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3641379.5016325898</v>
      </c>
      <c r="BO68" s="71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3750620.8866815674</v>
      </c>
      <c r="BP68" s="71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3863139.513282015</v>
      </c>
      <c r="BQ68" s="71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3979033.6986804754</v>
      </c>
      <c r="BR68" s="71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4098404.7096408894</v>
      </c>
      <c r="BS68" s="71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4221356.8509301161</v>
      </c>
      <c r="BT68" s="71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4347997.5564580206</v>
      </c>
      <c r="BU68" s="71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4478437.4831517609</v>
      </c>
      <c r="BV68" s="71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71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71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71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71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71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71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71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71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71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71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71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71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71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71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71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71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71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71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71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71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71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71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71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71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8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3">
        <f t="shared" si="11"/>
        <v>7</v>
      </c>
      <c r="R69" s="24"/>
      <c r="S69" s="73">
        <f>BP!$A121</f>
        <v>121</v>
      </c>
      <c r="T69" s="69"/>
      <c r="U69" s="69"/>
      <c r="V69" s="77"/>
      <c r="W69" s="29">
        <f ca="1">SUM(INDIRECT(ADDRESS(ROW(),SUMIFS($1:$1,$5:$5,1))):INDIRECT(ADDRESS(ROW(),SUMIFS($1:$1,$5:$5,MAX($5:$5)))))</f>
        <v>0</v>
      </c>
      <c r="X69" s="69"/>
      <c r="Y69" s="69"/>
      <c r="Z69" s="71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71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71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71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71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71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71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71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71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71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71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71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71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71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71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71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71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71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71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71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71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71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71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71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71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71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71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71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71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71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71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71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71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71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71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71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71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71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71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71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71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71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71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71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71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71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71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71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71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71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71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71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71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71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71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71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71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71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71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71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71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71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71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71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71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71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71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71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71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71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71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71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71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8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3">
        <f t="shared" si="11"/>
        <v>7</v>
      </c>
      <c r="R70" s="24"/>
      <c r="S70" s="73">
        <f>BP!$A122</f>
        <v>122</v>
      </c>
      <c r="T70" s="69"/>
      <c r="U70" s="69"/>
      <c r="V70" s="77"/>
      <c r="W70" s="29">
        <f ca="1">SUM(INDIRECT(ADDRESS(ROW(),SUMIFS($1:$1,$5:$5,1))):INDIRECT(ADDRESS(ROW(),SUMIFS($1:$1,$5:$5,MAX($5:$5)))))</f>
        <v>5790087.4338017693</v>
      </c>
      <c r="X70" s="69"/>
      <c r="Y70" s="69"/>
      <c r="Z70" s="71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71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71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60000</v>
      </c>
      <c r="AC70" s="71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61800</v>
      </c>
      <c r="AD70" s="71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63654.000000000007</v>
      </c>
      <c r="AE70" s="71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65563.62000000001</v>
      </c>
      <c r="AF70" s="71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67530.528600000005</v>
      </c>
      <c r="AG70" s="71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69556.444458000013</v>
      </c>
      <c r="AH70" s="71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71643.13779174001</v>
      </c>
      <c r="AI70" s="71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73792.431925492216</v>
      </c>
      <c r="AJ70" s="71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76006.204883256985</v>
      </c>
      <c r="AK70" s="71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78286.391029754683</v>
      </c>
      <c r="AL70" s="71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80634.982760647326</v>
      </c>
      <c r="AM70" s="71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83054.032243466747</v>
      </c>
      <c r="AN70" s="71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85545.653210770746</v>
      </c>
      <c r="AO70" s="71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88112.022807093876</v>
      </c>
      <c r="AP70" s="71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90755.383491306697</v>
      </c>
      <c r="AQ70" s="71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93478.044996045908</v>
      </c>
      <c r="AR70" s="71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96282.386345927283</v>
      </c>
      <c r="AS70" s="71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99170.85793630511</v>
      </c>
      <c r="AT70" s="71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102145.98367439426</v>
      </c>
      <c r="AU70" s="71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105210.3631846261</v>
      </c>
      <c r="AV70" s="71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108366.67408016488</v>
      </c>
      <c r="AW70" s="71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111617.67430256982</v>
      </c>
      <c r="AX70" s="71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114966.20453164693</v>
      </c>
      <c r="AY70" s="71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118415.19066759634</v>
      </c>
      <c r="AZ70" s="71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121967.64638762423</v>
      </c>
      <c r="BA70" s="71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125626.67577925297</v>
      </c>
      <c r="BB70" s="71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129395.47605263056</v>
      </c>
      <c r="BC70" s="71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133277.34033420947</v>
      </c>
      <c r="BD70" s="71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137275.66054423575</v>
      </c>
      <c r="BE70" s="71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141393.93036056284</v>
      </c>
      <c r="BF70" s="71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145635.74827137971</v>
      </c>
      <c r="BG70" s="71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150004.82071952111</v>
      </c>
      <c r="BH70" s="71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154504.96534110676</v>
      </c>
      <c r="BI70" s="71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159140.11430133999</v>
      </c>
      <c r="BJ70" s="71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163914.31773038016</v>
      </c>
      <c r="BK70" s="71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168831.74726229158</v>
      </c>
      <c r="BL70" s="71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173896.69968016035</v>
      </c>
      <c r="BM70" s="71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179113.60067056515</v>
      </c>
      <c r="BN70" s="71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184487.00869068212</v>
      </c>
      <c r="BO70" s="71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190021.61895140258</v>
      </c>
      <c r="BP70" s="71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195722.26751994467</v>
      </c>
      <c r="BQ70" s="71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201593.935545543</v>
      </c>
      <c r="BR70" s="71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207641.75361190928</v>
      </c>
      <c r="BS70" s="71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213871.0062202666</v>
      </c>
      <c r="BT70" s="71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220287.1364068746</v>
      </c>
      <c r="BU70" s="71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226895.75049908087</v>
      </c>
      <c r="BV70" s="71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71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71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71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71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71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71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71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71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71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71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71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71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71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71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71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71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71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71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71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71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71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71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71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71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8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3">
        <f t="shared" si="11"/>
        <v>7</v>
      </c>
      <c r="R71" s="24"/>
      <c r="S71" s="73">
        <f>BP!$A123</f>
        <v>123</v>
      </c>
      <c r="T71" s="69"/>
      <c r="U71" s="69"/>
      <c r="V71" s="77"/>
      <c r="W71" s="29">
        <f ca="1">SUM(INDIRECT(ADDRESS(ROW(),SUMIFS($1:$1,$5:$5,1))):INDIRECT(ADDRESS(ROW(),SUMIFS($1:$1,$5:$5,MAX($5:$5)))))</f>
        <v>0</v>
      </c>
      <c r="X71" s="69"/>
      <c r="Y71" s="69"/>
      <c r="Z71" s="71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71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71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71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71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71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71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71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71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71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71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71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71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71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71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71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71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71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71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71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71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71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71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71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71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71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71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71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71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71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71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71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71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71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71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71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71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71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71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71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71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71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71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71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71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71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71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71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71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71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71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71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71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71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71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71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71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71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71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71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71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71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71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71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71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71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71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71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71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71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71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71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71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8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3">
        <f t="shared" si="11"/>
        <v>7</v>
      </c>
      <c r="R72" s="24"/>
      <c r="S72" s="73">
        <f>BP!$A124</f>
        <v>124</v>
      </c>
      <c r="T72" s="69"/>
      <c r="U72" s="69"/>
      <c r="V72" s="77"/>
      <c r="W72" s="29">
        <f ca="1">SUM(INDIRECT(ADDRESS(ROW(),SUMIFS($1:$1,$5:$5,1))):INDIRECT(ADDRESS(ROW(),SUMIFS($1:$1,$5:$5,MAX($5:$5)))))</f>
        <v>1737026.2301405307</v>
      </c>
      <c r="X72" s="69"/>
      <c r="Y72" s="69"/>
      <c r="Z72" s="71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71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71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18000</v>
      </c>
      <c r="AC72" s="71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18540</v>
      </c>
      <c r="AD72" s="71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19096.2</v>
      </c>
      <c r="AE72" s="71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19669.086000000003</v>
      </c>
      <c r="AF72" s="71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20259.158579999999</v>
      </c>
      <c r="AG72" s="71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20866.933337400002</v>
      </c>
      <c r="AH72" s="71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21492.941337522003</v>
      </c>
      <c r="AI72" s="71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22137.729577647664</v>
      </c>
      <c r="AJ72" s="71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22801.861464977093</v>
      </c>
      <c r="AK72" s="71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23485.917308926408</v>
      </c>
      <c r="AL72" s="71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24190.494828194198</v>
      </c>
      <c r="AM72" s="71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24916.209673040023</v>
      </c>
      <c r="AN72" s="71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25663.695963231225</v>
      </c>
      <c r="AO72" s="71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26433.606842128163</v>
      </c>
      <c r="AP72" s="71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27226.61504739201</v>
      </c>
      <c r="AQ72" s="71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28043.41349881377</v>
      </c>
      <c r="AR72" s="71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28884.715903778182</v>
      </c>
      <c r="AS72" s="71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29751.257380891533</v>
      </c>
      <c r="AT72" s="71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30643.79510231828</v>
      </c>
      <c r="AU72" s="71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31563.108955387826</v>
      </c>
      <c r="AV72" s="71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32510.002224049465</v>
      </c>
      <c r="AW72" s="71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33485.302290770953</v>
      </c>
      <c r="AX72" s="71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34489.861359494076</v>
      </c>
      <c r="AY72" s="71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35524.557200278905</v>
      </c>
      <c r="AZ72" s="71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36590.293916287272</v>
      </c>
      <c r="BA72" s="71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37688.002733775895</v>
      </c>
      <c r="BB72" s="71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38818.642815789164</v>
      </c>
      <c r="BC72" s="71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39983.202100262839</v>
      </c>
      <c r="BD72" s="71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41182.698163270732</v>
      </c>
      <c r="BE72" s="71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42418.17910816885</v>
      </c>
      <c r="BF72" s="71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43690.724481413912</v>
      </c>
      <c r="BG72" s="71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45001.44621585634</v>
      </c>
      <c r="BH72" s="71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46351.489602332033</v>
      </c>
      <c r="BI72" s="71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47742.034290401993</v>
      </c>
      <c r="BJ72" s="71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49174.295319114055</v>
      </c>
      <c r="BK72" s="71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50649.524178687476</v>
      </c>
      <c r="BL72" s="71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52169.0099040481</v>
      </c>
      <c r="BM72" s="71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53734.080201169541</v>
      </c>
      <c r="BN72" s="71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55346.102607204637</v>
      </c>
      <c r="BO72" s="71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57006.485685420776</v>
      </c>
      <c r="BP72" s="71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58716.680255983403</v>
      </c>
      <c r="BQ72" s="71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60478.180663662904</v>
      </c>
      <c r="BR72" s="71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62292.52608357279</v>
      </c>
      <c r="BS72" s="71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64161.301866079979</v>
      </c>
      <c r="BT72" s="71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66086.140922062375</v>
      </c>
      <c r="BU72" s="71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68068.725149724254</v>
      </c>
      <c r="BV72" s="71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71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71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71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71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71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71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71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71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71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71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71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71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71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71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71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71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71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71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71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71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71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71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71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71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8" t="str">
        <f>F64</f>
        <v>Вн.пр-во</v>
      </c>
      <c r="G73" s="27" t="str">
        <f>BP!$F$29</f>
        <v>ЭлЭн</v>
      </c>
      <c r="M73" s="2" t="str">
        <f>Lists!$R$8</f>
        <v>руб.</v>
      </c>
      <c r="P73" s="73">
        <f t="shared" si="11"/>
        <v>7</v>
      </c>
      <c r="R73" s="24"/>
      <c r="S73" s="73">
        <f>BP!$A125</f>
        <v>125</v>
      </c>
      <c r="T73" s="69"/>
      <c r="U73" s="69"/>
      <c r="V73" s="77"/>
      <c r="W73" s="29">
        <f ca="1">SUM(INDIRECT(ADDRESS(ROW(),SUMIFS($1:$1,$5:$5,1))):INDIRECT(ADDRESS(ROW(),SUMIFS($1:$1,$5:$5,MAX($5:$5)))))</f>
        <v>1242938.7691227798</v>
      </c>
      <c r="X73" s="69"/>
      <c r="Y73" s="69"/>
      <c r="Z73" s="71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71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71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12879.999999999998</v>
      </c>
      <c r="AC73" s="71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13266.4</v>
      </c>
      <c r="AD73" s="71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13664.392</v>
      </c>
      <c r="AE73" s="71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14074.323759999999</v>
      </c>
      <c r="AF73" s="71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14496.5534728</v>
      </c>
      <c r="AG73" s="71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14931.450076984001</v>
      </c>
      <c r="AH73" s="71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15379.393579293521</v>
      </c>
      <c r="AI73" s="71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15840.775386672327</v>
      </c>
      <c r="AJ73" s="71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16315.998648272496</v>
      </c>
      <c r="AK73" s="71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16805.47860772067</v>
      </c>
      <c r="AL73" s="71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17309.642965952291</v>
      </c>
      <c r="AM73" s="71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17828.93225493086</v>
      </c>
      <c r="AN73" s="71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18363.800222578786</v>
      </c>
      <c r="AO73" s="71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18914.714229256151</v>
      </c>
      <c r="AP73" s="71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19482.155656133837</v>
      </c>
      <c r="AQ73" s="71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20066.620325817854</v>
      </c>
      <c r="AR73" s="71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20668.618935592389</v>
      </c>
      <c r="AS73" s="71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21288.677503660161</v>
      </c>
      <c r="AT73" s="71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21927.337828769967</v>
      </c>
      <c r="AU73" s="71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22585.157963633068</v>
      </c>
      <c r="AV73" s="71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23262.71270254206</v>
      </c>
      <c r="AW73" s="71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23960.594083618322</v>
      </c>
      <c r="AX73" s="71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24679.411906126872</v>
      </c>
      <c r="AY73" s="71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25419.79426331068</v>
      </c>
      <c r="AZ73" s="71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26182.388091210003</v>
      </c>
      <c r="BA73" s="71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26967.859733946301</v>
      </c>
      <c r="BB73" s="71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27776.89552596469</v>
      </c>
      <c r="BC73" s="71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28610.202391743631</v>
      </c>
      <c r="BD73" s="71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29468.508463495942</v>
      </c>
      <c r="BE73" s="71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30352.563717400819</v>
      </c>
      <c r="BF73" s="71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31263.140628922843</v>
      </c>
      <c r="BG73" s="71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32201.034847790532</v>
      </c>
      <c r="BH73" s="71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33167.065893224251</v>
      </c>
      <c r="BI73" s="71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34162.077870020978</v>
      </c>
      <c r="BJ73" s="71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35186.94020612161</v>
      </c>
      <c r="BK73" s="71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36242.548412305259</v>
      </c>
      <c r="BL73" s="71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37329.824864674418</v>
      </c>
      <c r="BM73" s="71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38449.719610614651</v>
      </c>
      <c r="BN73" s="71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39603.211198933088</v>
      </c>
      <c r="BO73" s="71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40791.307534901083</v>
      </c>
      <c r="BP73" s="71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42015.04676094812</v>
      </c>
      <c r="BQ73" s="71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43275.49816377656</v>
      </c>
      <c r="BR73" s="71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44573.763108689862</v>
      </c>
      <c r="BS73" s="71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45910.976001950556</v>
      </c>
      <c r="BT73" s="71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47288.305282009082</v>
      </c>
      <c r="BU73" s="71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48706.954440469352</v>
      </c>
      <c r="BV73" s="71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71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71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71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71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71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71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71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71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71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71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71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71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71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71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71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71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71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71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71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71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71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71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71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71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6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3"/>
      <c r="Q75" s="64"/>
      <c r="R75" s="65"/>
      <c r="S75" s="63"/>
      <c r="T75" s="66"/>
      <c r="U75" s="66"/>
      <c r="V75" s="78"/>
      <c r="W75" s="67"/>
      <c r="X75" s="66"/>
      <c r="Y75" s="66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</row>
    <row r="76" spans="1:98" s="27" customFormat="1" ht="12" x14ac:dyDescent="0.25">
      <c r="A76" s="26">
        <f>ROW()</f>
        <v>76</v>
      </c>
      <c r="E76" s="24"/>
      <c r="F76" s="68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3">
        <f>$A$7</f>
        <v>7</v>
      </c>
      <c r="R76" s="24"/>
      <c r="S76" s="73">
        <f>BP!$A129</f>
        <v>129</v>
      </c>
      <c r="T76" s="69"/>
      <c r="U76" s="69"/>
      <c r="V76" s="77"/>
      <c r="W76" s="29">
        <f ca="1">SUM(INDIRECT(ADDRESS(ROW(),SUMIFS($1:$1,$5:$5,1))):INDIRECT(ADDRESS(ROW(),SUMIFS($1:$1,$5:$5,MAX($5:$5)))))</f>
        <v>534290.45468958165</v>
      </c>
      <c r="X76" s="69"/>
      <c r="Y76" s="69"/>
      <c r="Z76" s="71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71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71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71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71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6000</v>
      </c>
      <c r="AE76" s="71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6180</v>
      </c>
      <c r="AF76" s="71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6365.4000000000005</v>
      </c>
      <c r="AG76" s="71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6556.362000000001</v>
      </c>
      <c r="AH76" s="71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6753.0528599999998</v>
      </c>
      <c r="AI76" s="71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6955.6444458000005</v>
      </c>
      <c r="AJ76" s="71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7164.313779174001</v>
      </c>
      <c r="AK76" s="71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7379.2431925492219</v>
      </c>
      <c r="AL76" s="71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7600.6204883256978</v>
      </c>
      <c r="AM76" s="71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7828.6391029754686</v>
      </c>
      <c r="AN76" s="71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8063.4982760647326</v>
      </c>
      <c r="AO76" s="71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8305.4032243466754</v>
      </c>
      <c r="AP76" s="71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8554.5653210770743</v>
      </c>
      <c r="AQ76" s="71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8811.2022807093872</v>
      </c>
      <c r="AR76" s="71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9075.5383491306693</v>
      </c>
      <c r="AS76" s="71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9347.8044996045901</v>
      </c>
      <c r="AT76" s="71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9628.238634592728</v>
      </c>
      <c r="AU76" s="71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9917.085793630511</v>
      </c>
      <c r="AV76" s="71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10214.598367439427</v>
      </c>
      <c r="AW76" s="71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10521.036318462609</v>
      </c>
      <c r="AX76" s="71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10836.667408016488</v>
      </c>
      <c r="AY76" s="71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11161.767430256983</v>
      </c>
      <c r="AZ76" s="71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11496.620453164693</v>
      </c>
      <c r="BA76" s="71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11841.519066759634</v>
      </c>
      <c r="BB76" s="71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12196.764638762425</v>
      </c>
      <c r="BC76" s="71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12562.667577925298</v>
      </c>
      <c r="BD76" s="71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12939.547605263055</v>
      </c>
      <c r="BE76" s="71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13327.734033420948</v>
      </c>
      <c r="BF76" s="71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13727.566054423576</v>
      </c>
      <c r="BG76" s="71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14139.393036056283</v>
      </c>
      <c r="BH76" s="71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14563.574827137971</v>
      </c>
      <c r="BI76" s="71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15000.482071952112</v>
      </c>
      <c r="BJ76" s="71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15450.496534110676</v>
      </c>
      <c r="BK76" s="71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15914.011430133996</v>
      </c>
      <c r="BL76" s="71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16391.431773038017</v>
      </c>
      <c r="BM76" s="71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16883.174726229157</v>
      </c>
      <c r="BN76" s="71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17389.669968016035</v>
      </c>
      <c r="BO76" s="71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17911.360067056514</v>
      </c>
      <c r="BP76" s="71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18448.700869068212</v>
      </c>
      <c r="BQ76" s="71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19002.161895140256</v>
      </c>
      <c r="BR76" s="71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19572.226751994465</v>
      </c>
      <c r="BS76" s="71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20159.393554554299</v>
      </c>
      <c r="BT76" s="71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20764.17536119093</v>
      </c>
      <c r="BU76" s="71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21387.100622026657</v>
      </c>
      <c r="BV76" s="71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71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71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71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71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71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71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71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71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71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71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71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71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71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71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71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71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71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71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71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71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71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71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71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71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9" customFormat="1" ht="12" x14ac:dyDescent="0.25">
      <c r="A77" s="26">
        <f>ROW()</f>
        <v>77</v>
      </c>
      <c r="E77" s="70"/>
      <c r="F77" s="68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3">
        <f t="shared" ref="P77:P84" si="12">$A$7</f>
        <v>7</v>
      </c>
      <c r="Q77" s="27"/>
      <c r="R77" s="24"/>
      <c r="S77" s="73">
        <f>BP!$A130</f>
        <v>130</v>
      </c>
      <c r="V77" s="77"/>
      <c r="W77" s="29">
        <f ca="1">SUM(INDIRECT(ADDRESS(ROW(),SUMIFS($1:$1,$5:$5,1))):INDIRECT(ADDRESS(ROW(),SUMIFS($1:$1,$5:$5,MAX($5:$5)))))</f>
        <v>142477.45458388841</v>
      </c>
      <c r="Z77" s="71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71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71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71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71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1600</v>
      </c>
      <c r="AE77" s="71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1648</v>
      </c>
      <c r="AF77" s="71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1697.4400000000003</v>
      </c>
      <c r="AG77" s="71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1748.3632000000002</v>
      </c>
      <c r="AH77" s="71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1800.8140960000001</v>
      </c>
      <c r="AI77" s="71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1854.8385188800003</v>
      </c>
      <c r="AJ77" s="71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1910.4836744464003</v>
      </c>
      <c r="AK77" s="71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1967.7981846797925</v>
      </c>
      <c r="AL77" s="71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2026.8321302201862</v>
      </c>
      <c r="AM77" s="71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2087.6370941267919</v>
      </c>
      <c r="AN77" s="71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2150.2662069505955</v>
      </c>
      <c r="AO77" s="71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2214.7741931591131</v>
      </c>
      <c r="AP77" s="71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2281.2174189538869</v>
      </c>
      <c r="AQ77" s="71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2349.6539415225034</v>
      </c>
      <c r="AR77" s="71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2420.1435597681789</v>
      </c>
      <c r="AS77" s="71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2492.7478665612243</v>
      </c>
      <c r="AT77" s="71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2567.5303025580611</v>
      </c>
      <c r="AU77" s="71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2644.5562116348028</v>
      </c>
      <c r="AV77" s="71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2723.8928979838474</v>
      </c>
      <c r="AW77" s="71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2805.6096849233627</v>
      </c>
      <c r="AX77" s="71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2889.7779754710637</v>
      </c>
      <c r="AY77" s="71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2976.4713147351958</v>
      </c>
      <c r="AZ77" s="71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3065.7654541772517</v>
      </c>
      <c r="BA77" s="71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3157.7384178025695</v>
      </c>
      <c r="BB77" s="71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3252.4705703366467</v>
      </c>
      <c r="BC77" s="71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3350.0446874467461</v>
      </c>
      <c r="BD77" s="71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3450.5460280701482</v>
      </c>
      <c r="BE77" s="71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3554.0624089122525</v>
      </c>
      <c r="BF77" s="71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3660.6842811796205</v>
      </c>
      <c r="BG77" s="71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3770.504809615009</v>
      </c>
      <c r="BH77" s="71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3883.6199539034592</v>
      </c>
      <c r="BI77" s="71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4000.1285525205635</v>
      </c>
      <c r="BJ77" s="71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4120.1324090961807</v>
      </c>
      <c r="BK77" s="71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4243.7363813690663</v>
      </c>
      <c r="BL77" s="71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4371.0484728101383</v>
      </c>
      <c r="BM77" s="71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4502.1799269944422</v>
      </c>
      <c r="BN77" s="71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4637.2453248042757</v>
      </c>
      <c r="BO77" s="71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4776.3626845484041</v>
      </c>
      <c r="BP77" s="71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4919.6535650848564</v>
      </c>
      <c r="BQ77" s="71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5067.2431720374025</v>
      </c>
      <c r="BR77" s="71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5219.2604671985246</v>
      </c>
      <c r="BS77" s="71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5375.838281214481</v>
      </c>
      <c r="BT77" s="71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5537.1134296509154</v>
      </c>
      <c r="BU77" s="71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5703.226832540443</v>
      </c>
      <c r="BV77" s="71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71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71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71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71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71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71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71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71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71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71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71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71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71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71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71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71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71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71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71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71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71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71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71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71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8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3">
        <f t="shared" si="12"/>
        <v>7</v>
      </c>
      <c r="R78" s="24"/>
      <c r="S78" s="73">
        <f>BP!$A131</f>
        <v>131</v>
      </c>
      <c r="T78" s="69"/>
      <c r="U78" s="69"/>
      <c r="V78" s="77"/>
      <c r="W78" s="29">
        <f ca="1">SUM(INDIRECT(ADDRESS(ROW(),SUMIFS($1:$1,$5:$5,1))):INDIRECT(ADDRESS(ROW(),SUMIFS($1:$1,$5:$5,MAX($5:$5)))))</f>
        <v>249335.54552180471</v>
      </c>
      <c r="X78" s="69"/>
      <c r="Y78" s="69"/>
      <c r="Z78" s="71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71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71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71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71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2800</v>
      </c>
      <c r="AE78" s="71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2884</v>
      </c>
      <c r="AF78" s="71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2970.52</v>
      </c>
      <c r="AG78" s="71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3059.6356000000001</v>
      </c>
      <c r="AH78" s="71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3151.4246680000001</v>
      </c>
      <c r="AI78" s="71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3245.9674080400005</v>
      </c>
      <c r="AJ78" s="71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3343.3464302812004</v>
      </c>
      <c r="AK78" s="71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3443.6468231896365</v>
      </c>
      <c r="AL78" s="71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3546.9562278853255</v>
      </c>
      <c r="AM78" s="71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3653.3649147218853</v>
      </c>
      <c r="AN78" s="71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3762.9658621635417</v>
      </c>
      <c r="AO78" s="71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3875.8548380284478</v>
      </c>
      <c r="AP78" s="71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3992.1304831693014</v>
      </c>
      <c r="AQ78" s="71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4111.8943976643804</v>
      </c>
      <c r="AR78" s="71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4235.2512295943125</v>
      </c>
      <c r="AS78" s="71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4362.3087664821423</v>
      </c>
      <c r="AT78" s="71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4493.1780294766058</v>
      </c>
      <c r="AU78" s="71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4627.9733703609045</v>
      </c>
      <c r="AV78" s="71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4766.8125714717316</v>
      </c>
      <c r="AW78" s="71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4909.816948615884</v>
      </c>
      <c r="AX78" s="71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5057.1114570743612</v>
      </c>
      <c r="AY78" s="71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5208.8248007865914</v>
      </c>
      <c r="AZ78" s="71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5365.0895448101892</v>
      </c>
      <c r="BA78" s="71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5526.0422311544953</v>
      </c>
      <c r="BB78" s="71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5691.8234980891311</v>
      </c>
      <c r="BC78" s="71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5862.5782030318051</v>
      </c>
      <c r="BD78" s="71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6038.4555491227593</v>
      </c>
      <c r="BE78" s="71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6219.6092155964416</v>
      </c>
      <c r="BF78" s="71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6406.1974920643352</v>
      </c>
      <c r="BG78" s="71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6598.3834168262647</v>
      </c>
      <c r="BH78" s="71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6796.3349193310532</v>
      </c>
      <c r="BI78" s="71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7000.2249669109851</v>
      </c>
      <c r="BJ78" s="71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7210.2317159183149</v>
      </c>
      <c r="BK78" s="71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7426.5386673958646</v>
      </c>
      <c r="BL78" s="71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7649.3348274177406</v>
      </c>
      <c r="BM78" s="71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7878.814872240273</v>
      </c>
      <c r="BN78" s="71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8115.1793184074822</v>
      </c>
      <c r="BO78" s="71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8358.6346979597056</v>
      </c>
      <c r="BP78" s="71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8609.3937388984978</v>
      </c>
      <c r="BQ78" s="71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8867.675551065453</v>
      </c>
      <c r="BR78" s="71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9133.705817597418</v>
      </c>
      <c r="BS78" s="71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9407.7169921253389</v>
      </c>
      <c r="BT78" s="71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9689.9485018890991</v>
      </c>
      <c r="BU78" s="71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9980.6469569457731</v>
      </c>
      <c r="BV78" s="71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71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71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71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71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71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71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71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71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71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71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71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71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71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71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71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71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71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71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71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71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71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71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71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71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8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3">
        <f t="shared" si="12"/>
        <v>7</v>
      </c>
      <c r="R79" s="24"/>
      <c r="S79" s="73">
        <f>BP!$A132</f>
        <v>132</v>
      </c>
      <c r="T79" s="69"/>
      <c r="U79" s="69"/>
      <c r="V79" s="77"/>
      <c r="W79" s="29">
        <f ca="1">SUM(INDIRECT(ADDRESS(ROW(),SUMIFS($1:$1,$5:$5,1))):INDIRECT(ADDRESS(ROW(),SUMIFS($1:$1,$5:$5,MAX($5:$5)))))</f>
        <v>356193.63645972102</v>
      </c>
      <c r="X79" s="69"/>
      <c r="Y79" s="69"/>
      <c r="Z79" s="71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71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71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71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71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4000</v>
      </c>
      <c r="AE79" s="71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4120</v>
      </c>
      <c r="AF79" s="71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4243.6000000000004</v>
      </c>
      <c r="AG79" s="71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4370.9080000000004</v>
      </c>
      <c r="AH79" s="71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4502.0352400000002</v>
      </c>
      <c r="AI79" s="71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4637.0962972000007</v>
      </c>
      <c r="AJ79" s="71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4776.2091861160006</v>
      </c>
      <c r="AK79" s="71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4919.495461699481</v>
      </c>
      <c r="AL79" s="71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5067.0803255504652</v>
      </c>
      <c r="AM79" s="71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5219.0927353169791</v>
      </c>
      <c r="AN79" s="71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5375.6655173764884</v>
      </c>
      <c r="AO79" s="71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5536.935482897783</v>
      </c>
      <c r="AP79" s="71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5703.0435473847165</v>
      </c>
      <c r="AQ79" s="71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5874.1348538062584</v>
      </c>
      <c r="AR79" s="71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6050.3588994204465</v>
      </c>
      <c r="AS79" s="71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6231.8696664030604</v>
      </c>
      <c r="AT79" s="71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6418.825756395152</v>
      </c>
      <c r="AU79" s="71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6611.3905290870071</v>
      </c>
      <c r="AV79" s="71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6809.7322449596177</v>
      </c>
      <c r="AW79" s="71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7014.0242123084063</v>
      </c>
      <c r="AX79" s="71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7224.4449386776587</v>
      </c>
      <c r="AY79" s="71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7441.1782868379887</v>
      </c>
      <c r="AZ79" s="71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7664.4136354431284</v>
      </c>
      <c r="BA79" s="71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7894.3460445064229</v>
      </c>
      <c r="BB79" s="71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8131.176425841616</v>
      </c>
      <c r="BC79" s="71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8375.1117186168649</v>
      </c>
      <c r="BD79" s="71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8626.3650701753704</v>
      </c>
      <c r="BE79" s="71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8885.1560222806311</v>
      </c>
      <c r="BF79" s="71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9151.7107029490508</v>
      </c>
      <c r="BG79" s="71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9426.2620240375218</v>
      </c>
      <c r="BH79" s="71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9709.0498847586477</v>
      </c>
      <c r="BI79" s="71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10000.321381301408</v>
      </c>
      <c r="BJ79" s="71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10300.331022740451</v>
      </c>
      <c r="BK79" s="71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10609.340953422665</v>
      </c>
      <c r="BL79" s="71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10927.621182025345</v>
      </c>
      <c r="BM79" s="71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11255.449817486106</v>
      </c>
      <c r="BN79" s="71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11593.11331201069</v>
      </c>
      <c r="BO79" s="71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11940.90671137101</v>
      </c>
      <c r="BP79" s="71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12299.133912712141</v>
      </c>
      <c r="BQ79" s="71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12668.107930093505</v>
      </c>
      <c r="BR79" s="71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13048.151167996311</v>
      </c>
      <c r="BS79" s="71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13439.595703036201</v>
      </c>
      <c r="BT79" s="71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13842.783574127287</v>
      </c>
      <c r="BU79" s="71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14258.067081351106</v>
      </c>
      <c r="BV79" s="71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71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71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71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71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71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71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71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71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71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71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71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71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71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71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71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71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71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71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71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71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71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71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71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71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8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3">
        <f t="shared" si="12"/>
        <v>7</v>
      </c>
      <c r="R80" s="24"/>
      <c r="S80" s="73">
        <f>BP!$A133</f>
        <v>133</v>
      </c>
      <c r="T80" s="69"/>
      <c r="U80" s="69"/>
      <c r="V80" s="77"/>
      <c r="W80" s="29">
        <f ca="1">SUM(INDIRECT(ADDRESS(ROW(),SUMIFS($1:$1,$5:$5,1))):INDIRECT(ADDRESS(ROW(),SUMIFS($1:$1,$5:$5,MAX($5:$5)))))</f>
        <v>356193.63645972102</v>
      </c>
      <c r="X80" s="69"/>
      <c r="Y80" s="69"/>
      <c r="Z80" s="71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71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71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71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71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4000</v>
      </c>
      <c r="AE80" s="71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4120</v>
      </c>
      <c r="AF80" s="71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4243.6000000000004</v>
      </c>
      <c r="AG80" s="71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4370.9080000000004</v>
      </c>
      <c r="AH80" s="71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4502.0352400000002</v>
      </c>
      <c r="AI80" s="71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4637.0962972000007</v>
      </c>
      <c r="AJ80" s="71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4776.2091861160006</v>
      </c>
      <c r="AK80" s="71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4919.495461699481</v>
      </c>
      <c r="AL80" s="71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5067.0803255504652</v>
      </c>
      <c r="AM80" s="71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5219.0927353169791</v>
      </c>
      <c r="AN80" s="71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5375.6655173764884</v>
      </c>
      <c r="AO80" s="71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5536.935482897783</v>
      </c>
      <c r="AP80" s="71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5703.0435473847165</v>
      </c>
      <c r="AQ80" s="71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5874.1348538062584</v>
      </c>
      <c r="AR80" s="71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6050.3588994204465</v>
      </c>
      <c r="AS80" s="71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6231.8696664030604</v>
      </c>
      <c r="AT80" s="71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6418.825756395152</v>
      </c>
      <c r="AU80" s="71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6611.3905290870071</v>
      </c>
      <c r="AV80" s="71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6809.7322449596177</v>
      </c>
      <c r="AW80" s="71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7014.0242123084063</v>
      </c>
      <c r="AX80" s="71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7224.4449386776587</v>
      </c>
      <c r="AY80" s="71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7441.1782868379887</v>
      </c>
      <c r="AZ80" s="71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7664.4136354431284</v>
      </c>
      <c r="BA80" s="71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7894.3460445064229</v>
      </c>
      <c r="BB80" s="71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8131.176425841616</v>
      </c>
      <c r="BC80" s="71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8375.1117186168649</v>
      </c>
      <c r="BD80" s="71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8626.3650701753704</v>
      </c>
      <c r="BE80" s="71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8885.1560222806311</v>
      </c>
      <c r="BF80" s="71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9151.7107029490508</v>
      </c>
      <c r="BG80" s="71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9426.2620240375218</v>
      </c>
      <c r="BH80" s="71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9709.0498847586477</v>
      </c>
      <c r="BI80" s="71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10000.321381301408</v>
      </c>
      <c r="BJ80" s="71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10300.331022740451</v>
      </c>
      <c r="BK80" s="71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10609.340953422665</v>
      </c>
      <c r="BL80" s="71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10927.621182025345</v>
      </c>
      <c r="BM80" s="71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11255.449817486106</v>
      </c>
      <c r="BN80" s="71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11593.11331201069</v>
      </c>
      <c r="BO80" s="71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11940.90671137101</v>
      </c>
      <c r="BP80" s="71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12299.133912712141</v>
      </c>
      <c r="BQ80" s="71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12668.107930093505</v>
      </c>
      <c r="BR80" s="71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13048.151167996311</v>
      </c>
      <c r="BS80" s="71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13439.595703036201</v>
      </c>
      <c r="BT80" s="71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13842.783574127287</v>
      </c>
      <c r="BU80" s="71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14258.067081351106</v>
      </c>
      <c r="BV80" s="71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71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71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71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71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71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71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71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71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71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71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71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71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71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71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71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71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71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71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71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71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71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71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71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71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8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3">
        <f t="shared" si="12"/>
        <v>7</v>
      </c>
      <c r="R81" s="24"/>
      <c r="S81" s="73">
        <f>BP!$A134</f>
        <v>134</v>
      </c>
      <c r="T81" s="69"/>
      <c r="U81" s="69"/>
      <c r="V81" s="77"/>
      <c r="W81" s="29">
        <f ca="1">SUM(INDIRECT(ADDRESS(ROW(),SUMIFS($1:$1,$5:$5,1))):INDIRECT(ADDRESS(ROW(),SUMIFS($1:$1,$5:$5,MAX($5:$5)))))</f>
        <v>178096.81822986051</v>
      </c>
      <c r="X81" s="69"/>
      <c r="Y81" s="69"/>
      <c r="Z81" s="71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71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71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71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71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2000</v>
      </c>
      <c r="AE81" s="71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2060</v>
      </c>
      <c r="AF81" s="71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2121.8000000000002</v>
      </c>
      <c r="AG81" s="71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2185.4540000000002</v>
      </c>
      <c r="AH81" s="71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2251.0176200000001</v>
      </c>
      <c r="AI81" s="71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2318.5481486000003</v>
      </c>
      <c r="AJ81" s="71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2388.1045930580003</v>
      </c>
      <c r="AK81" s="71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2459.7477308497405</v>
      </c>
      <c r="AL81" s="71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2533.5401627752326</v>
      </c>
      <c r="AM81" s="71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2609.5463676584895</v>
      </c>
      <c r="AN81" s="71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2687.8327586882442</v>
      </c>
      <c r="AO81" s="71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2768.4677414488915</v>
      </c>
      <c r="AP81" s="71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2851.5217736923582</v>
      </c>
      <c r="AQ81" s="71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2937.0674269031292</v>
      </c>
      <c r="AR81" s="71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3025.1794497102233</v>
      </c>
      <c r="AS81" s="71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3115.9348332015302</v>
      </c>
      <c r="AT81" s="71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3209.412878197576</v>
      </c>
      <c r="AU81" s="71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3305.6952645435035</v>
      </c>
      <c r="AV81" s="71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3404.8661224798088</v>
      </c>
      <c r="AW81" s="71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3507.0121061542031</v>
      </c>
      <c r="AX81" s="71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3612.2224693388293</v>
      </c>
      <c r="AY81" s="71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3720.5891434189944</v>
      </c>
      <c r="AZ81" s="71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3832.2068177215642</v>
      </c>
      <c r="BA81" s="71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3947.1730222532115</v>
      </c>
      <c r="BB81" s="71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4065.588212920808</v>
      </c>
      <c r="BC81" s="71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4187.5558593084324</v>
      </c>
      <c r="BD81" s="71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4313.1825350876852</v>
      </c>
      <c r="BE81" s="71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4442.5780111403155</v>
      </c>
      <c r="BF81" s="71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4575.8553514745254</v>
      </c>
      <c r="BG81" s="71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4713.1310120187609</v>
      </c>
      <c r="BH81" s="71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4854.5249423793239</v>
      </c>
      <c r="BI81" s="71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5000.1606906507041</v>
      </c>
      <c r="BJ81" s="71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5150.1655113702254</v>
      </c>
      <c r="BK81" s="71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5304.6704767113324</v>
      </c>
      <c r="BL81" s="71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5463.8105910126724</v>
      </c>
      <c r="BM81" s="71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5627.7249087430528</v>
      </c>
      <c r="BN81" s="71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5796.5566560053448</v>
      </c>
      <c r="BO81" s="71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5970.4533556855049</v>
      </c>
      <c r="BP81" s="71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6149.5669563560705</v>
      </c>
      <c r="BQ81" s="71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6334.0539650467526</v>
      </c>
      <c r="BR81" s="71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6524.0755839981557</v>
      </c>
      <c r="BS81" s="71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6719.7978515181003</v>
      </c>
      <c r="BT81" s="71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6921.3917870636433</v>
      </c>
      <c r="BU81" s="71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7129.033540675553</v>
      </c>
      <c r="BV81" s="71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71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71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71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71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71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71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71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71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71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71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71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71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71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71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71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71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71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71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71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71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71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71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71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71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8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3">
        <f t="shared" si="12"/>
        <v>7</v>
      </c>
      <c r="R82" s="24"/>
      <c r="S82" s="73">
        <f>BP!$A135</f>
        <v>135</v>
      </c>
      <c r="T82" s="69"/>
      <c r="U82" s="69"/>
      <c r="V82" s="77"/>
      <c r="W82" s="29">
        <f ca="1">SUM(INDIRECT(ADDRESS(ROW(),SUMIFS($1:$1,$5:$5,1))):INDIRECT(ADDRESS(ROW(),SUMIFS($1:$1,$5:$5,MAX($5:$5)))))</f>
        <v>89048.409114930255</v>
      </c>
      <c r="X82" s="69"/>
      <c r="Y82" s="69"/>
      <c r="Z82" s="71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71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71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71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71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1000</v>
      </c>
      <c r="AE82" s="71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1030</v>
      </c>
      <c r="AF82" s="71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1060.9000000000001</v>
      </c>
      <c r="AG82" s="71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1092.7270000000001</v>
      </c>
      <c r="AH82" s="71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1125.50881</v>
      </c>
      <c r="AI82" s="71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1159.2740743000002</v>
      </c>
      <c r="AJ82" s="71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1194.0522965290002</v>
      </c>
      <c r="AK82" s="71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1229.8738654248702</v>
      </c>
      <c r="AL82" s="71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1266.7700813876163</v>
      </c>
      <c r="AM82" s="71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1304.7731838292448</v>
      </c>
      <c r="AN82" s="71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1343.9163793441221</v>
      </c>
      <c r="AO82" s="71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1384.2338707244458</v>
      </c>
      <c r="AP82" s="71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1425.7608868461791</v>
      </c>
      <c r="AQ82" s="71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1468.5337134515646</v>
      </c>
      <c r="AR82" s="71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1512.5897248551116</v>
      </c>
      <c r="AS82" s="71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1557.9674166007651</v>
      </c>
      <c r="AT82" s="71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1604.706439098788</v>
      </c>
      <c r="AU82" s="71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1652.8476322717518</v>
      </c>
      <c r="AV82" s="71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1702.4330612399044</v>
      </c>
      <c r="AW82" s="71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1753.5060530771016</v>
      </c>
      <c r="AX82" s="71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1806.1112346694147</v>
      </c>
      <c r="AY82" s="71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1860.2945717094972</v>
      </c>
      <c r="AZ82" s="71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1916.1034088607821</v>
      </c>
      <c r="BA82" s="71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1973.5865111266057</v>
      </c>
      <c r="BB82" s="71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2032.794106460404</v>
      </c>
      <c r="BC82" s="71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2093.7779296542162</v>
      </c>
      <c r="BD82" s="71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2156.5912675438426</v>
      </c>
      <c r="BE82" s="71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2221.2890055701578</v>
      </c>
      <c r="BF82" s="71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2287.9276757372627</v>
      </c>
      <c r="BG82" s="71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2356.5655060093804</v>
      </c>
      <c r="BH82" s="71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2427.2624711896619</v>
      </c>
      <c r="BI82" s="71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2500.080345325352</v>
      </c>
      <c r="BJ82" s="71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2575.0827556851127</v>
      </c>
      <c r="BK82" s="71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2652.3352383556662</v>
      </c>
      <c r="BL82" s="71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2731.9052955063362</v>
      </c>
      <c r="BM82" s="71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2813.8624543715264</v>
      </c>
      <c r="BN82" s="71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2898.2783280026724</v>
      </c>
      <c r="BO82" s="71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2985.2266778427525</v>
      </c>
      <c r="BP82" s="71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3074.7834781780352</v>
      </c>
      <c r="BQ82" s="71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3167.0269825233763</v>
      </c>
      <c r="BR82" s="71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3262.0377919990779</v>
      </c>
      <c r="BS82" s="71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3359.8989257590501</v>
      </c>
      <c r="BT82" s="71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3460.6958935318216</v>
      </c>
      <c r="BU82" s="71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3564.5167703377765</v>
      </c>
      <c r="BV82" s="71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71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71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71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71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71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71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71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71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71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71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71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71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71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71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71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71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71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71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71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71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71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71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71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71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8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3">
        <f t="shared" si="12"/>
        <v>7</v>
      </c>
      <c r="R83" s="24"/>
      <c r="S83" s="73">
        <f>BP!$A136</f>
        <v>136</v>
      </c>
      <c r="T83" s="69"/>
      <c r="U83" s="69"/>
      <c r="V83" s="77"/>
      <c r="W83" s="29">
        <f ca="1">SUM(INDIRECT(ADDRESS(ROW(),SUMIFS($1:$1,$5:$5,1))):INDIRECT(ADDRESS(ROW(),SUMIFS($1:$1,$5:$5,MAX($5:$5)))))</f>
        <v>267145.22734479082</v>
      </c>
      <c r="X83" s="69"/>
      <c r="Y83" s="69"/>
      <c r="Z83" s="71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71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71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71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71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3000</v>
      </c>
      <c r="AE83" s="71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3090</v>
      </c>
      <c r="AF83" s="71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3182.7000000000003</v>
      </c>
      <c r="AG83" s="71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3278.1810000000005</v>
      </c>
      <c r="AH83" s="71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3376.5264299999999</v>
      </c>
      <c r="AI83" s="71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3477.8222229000003</v>
      </c>
      <c r="AJ83" s="71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3582.1568895870005</v>
      </c>
      <c r="AK83" s="71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3689.621596274611</v>
      </c>
      <c r="AL83" s="71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3800.3102441628489</v>
      </c>
      <c r="AM83" s="71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3914.3195514877343</v>
      </c>
      <c r="AN83" s="71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4031.7491380323663</v>
      </c>
      <c r="AO83" s="71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4152.7016121733377</v>
      </c>
      <c r="AP83" s="71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4277.2826605385371</v>
      </c>
      <c r="AQ83" s="71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4405.6011403546936</v>
      </c>
      <c r="AR83" s="71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4537.7691745653347</v>
      </c>
      <c r="AS83" s="71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4673.902249802295</v>
      </c>
      <c r="AT83" s="71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4814.119317296364</v>
      </c>
      <c r="AU83" s="71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4958.5428968152555</v>
      </c>
      <c r="AV83" s="71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5107.2991837197133</v>
      </c>
      <c r="AW83" s="71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5260.5181592313047</v>
      </c>
      <c r="AX83" s="71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5418.3337040082442</v>
      </c>
      <c r="AY83" s="71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5580.8837151284915</v>
      </c>
      <c r="AZ83" s="71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5748.3102265823463</v>
      </c>
      <c r="BA83" s="71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5920.7595333798172</v>
      </c>
      <c r="BB83" s="71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6098.3823193812123</v>
      </c>
      <c r="BC83" s="71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6281.3337889626491</v>
      </c>
      <c r="BD83" s="71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6469.7738026315274</v>
      </c>
      <c r="BE83" s="71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6663.8670167104738</v>
      </c>
      <c r="BF83" s="71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6863.7830272117881</v>
      </c>
      <c r="BG83" s="71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7069.6965180281413</v>
      </c>
      <c r="BH83" s="71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7281.7874135689854</v>
      </c>
      <c r="BI83" s="71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7500.2410359760561</v>
      </c>
      <c r="BJ83" s="71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7725.2482670553381</v>
      </c>
      <c r="BK83" s="71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7957.0057150669982</v>
      </c>
      <c r="BL83" s="71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8195.7158865190086</v>
      </c>
      <c r="BM83" s="71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8441.5873631145787</v>
      </c>
      <c r="BN83" s="71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8694.8349840080173</v>
      </c>
      <c r="BO83" s="71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8955.6800335282569</v>
      </c>
      <c r="BP83" s="71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9224.3504345341062</v>
      </c>
      <c r="BQ83" s="71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9501.080947570128</v>
      </c>
      <c r="BR83" s="71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9786.1133759972327</v>
      </c>
      <c r="BS83" s="71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10079.69677727715</v>
      </c>
      <c r="BT83" s="71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10382.087680595465</v>
      </c>
      <c r="BU83" s="71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10693.550311013329</v>
      </c>
      <c r="BV83" s="71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71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71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71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71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71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71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71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71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71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71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71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71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71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71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71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71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71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71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71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71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71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71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71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71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8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3">
        <f t="shared" si="12"/>
        <v>7</v>
      </c>
      <c r="R84" s="24"/>
      <c r="S84" s="73">
        <f>BP!$A137</f>
        <v>137</v>
      </c>
      <c r="T84" s="69"/>
      <c r="U84" s="69"/>
      <c r="V84" s="77"/>
      <c r="W84" s="29">
        <f ca="1">SUM(INDIRECT(ADDRESS(ROW(),SUMIFS($1:$1,$5:$5,1))):INDIRECT(ADDRESS(ROW(),SUMIFS($1:$1,$5:$5,MAX($5:$5)))))</f>
        <v>284954.90916777682</v>
      </c>
      <c r="X84" s="69"/>
      <c r="Y84" s="69"/>
      <c r="Z84" s="71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71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71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71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71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3200</v>
      </c>
      <c r="AE84" s="71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3296</v>
      </c>
      <c r="AF84" s="71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3394.8800000000006</v>
      </c>
      <c r="AG84" s="71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3496.7264000000005</v>
      </c>
      <c r="AH84" s="71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3601.6281920000001</v>
      </c>
      <c r="AI84" s="71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3709.6770377600005</v>
      </c>
      <c r="AJ84" s="71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3820.9673488928006</v>
      </c>
      <c r="AK84" s="71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3935.596369359585</v>
      </c>
      <c r="AL84" s="71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4053.6642604403723</v>
      </c>
      <c r="AM84" s="71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4175.2741882535838</v>
      </c>
      <c r="AN84" s="71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4300.5324139011909</v>
      </c>
      <c r="AO84" s="71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4429.5483863182262</v>
      </c>
      <c r="AP84" s="71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4562.4348379077737</v>
      </c>
      <c r="AQ84" s="71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4699.3078830450067</v>
      </c>
      <c r="AR84" s="71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4840.2871195363577</v>
      </c>
      <c r="AS84" s="71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4985.4957331224487</v>
      </c>
      <c r="AT84" s="71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5135.0606051161221</v>
      </c>
      <c r="AU84" s="71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5289.1124232696056</v>
      </c>
      <c r="AV84" s="71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5447.7857959676949</v>
      </c>
      <c r="AW84" s="71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5611.2193698467254</v>
      </c>
      <c r="AX84" s="71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5779.5559509421273</v>
      </c>
      <c r="AY84" s="71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5952.9426294703917</v>
      </c>
      <c r="AZ84" s="71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6131.5309083545035</v>
      </c>
      <c r="BA84" s="71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6315.4768356051391</v>
      </c>
      <c r="BB84" s="71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6504.9411406732934</v>
      </c>
      <c r="BC84" s="71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6700.0893748934923</v>
      </c>
      <c r="BD84" s="71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6901.0920561402963</v>
      </c>
      <c r="BE84" s="71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7108.124817824505</v>
      </c>
      <c r="BF84" s="71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7321.368562359241</v>
      </c>
      <c r="BG84" s="71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7541.009619230018</v>
      </c>
      <c r="BH84" s="71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7767.2399078069184</v>
      </c>
      <c r="BI84" s="71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8000.257105041127</v>
      </c>
      <c r="BJ84" s="71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8240.2648181923614</v>
      </c>
      <c r="BK84" s="71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8487.4727627381326</v>
      </c>
      <c r="BL84" s="71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8742.0969456202765</v>
      </c>
      <c r="BM84" s="71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9004.3598539888844</v>
      </c>
      <c r="BN84" s="71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9274.4906496085514</v>
      </c>
      <c r="BO84" s="71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9552.7253690968082</v>
      </c>
      <c r="BP84" s="71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9839.3071301697128</v>
      </c>
      <c r="BQ84" s="71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10134.486344074805</v>
      </c>
      <c r="BR84" s="71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10438.520934397049</v>
      </c>
      <c r="BS84" s="71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10751.676562428962</v>
      </c>
      <c r="BT84" s="71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11074.226859301831</v>
      </c>
      <c r="BU84" s="71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11406.453665080886</v>
      </c>
      <c r="BV84" s="71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71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71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71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71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71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71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71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71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71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71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71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71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71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71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71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71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71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71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71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71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71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71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71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71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6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4">
        <f>$A$7</f>
        <v>7</v>
      </c>
      <c r="Q86" s="31"/>
      <c r="R86" s="46"/>
      <c r="S86" s="74">
        <f>BP!$A139</f>
        <v>139</v>
      </c>
      <c r="T86" s="66"/>
      <c r="U86" s="66"/>
      <c r="V86" s="78">
        <f ca="1">W86-SUM(W87:W96)</f>
        <v>0</v>
      </c>
      <c r="W86" s="67">
        <f ca="1">SUM(INDIRECT(ADDRESS(ROW(),SUMIFS($1:$1,$5:$5,1))):INDIRECT(ADDRESS(ROW(),SUMIFS($1:$1,$5:$5,MAX($5:$5)))))</f>
        <v>186770133.27765465</v>
      </c>
      <c r="X86" s="66"/>
      <c r="Y86" s="66"/>
      <c r="Z86" s="67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7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7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7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7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2097400</v>
      </c>
      <c r="AE86" s="67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2160322</v>
      </c>
      <c r="AF86" s="67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2225131.66</v>
      </c>
      <c r="AG86" s="67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2291885.6098000002</v>
      </c>
      <c r="AH86" s="67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2360642.1780940001</v>
      </c>
      <c r="AI86" s="67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2431461.4434368205</v>
      </c>
      <c r="AJ86" s="67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2504405.2867399249</v>
      </c>
      <c r="AK86" s="67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2579537.445342123</v>
      </c>
      <c r="AL86" s="67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2656923.5687023867</v>
      </c>
      <c r="AM86" s="67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2736631.2757634581</v>
      </c>
      <c r="AN86" s="67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2818730.2140363618</v>
      </c>
      <c r="AO86" s="67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2903292.1204574527</v>
      </c>
      <c r="AP86" s="67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2990390.8840711764</v>
      </c>
      <c r="AQ86" s="67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3080102.610593312</v>
      </c>
      <c r="AR86" s="67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3172505.6889111111</v>
      </c>
      <c r="AS86" s="67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3267680.8595784446</v>
      </c>
      <c r="AT86" s="67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3365711.285365798</v>
      </c>
      <c r="AU86" s="67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3466682.6239267723</v>
      </c>
      <c r="AV86" s="67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3570683.1026445758</v>
      </c>
      <c r="AW86" s="67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3677803.5957239131</v>
      </c>
      <c r="AX86" s="67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3788137.7035956304</v>
      </c>
      <c r="AY86" s="67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3901781.8347034995</v>
      </c>
      <c r="AZ86" s="67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4018835.2897446044</v>
      </c>
      <c r="BA86" s="67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4139400.3484369433</v>
      </c>
      <c r="BB86" s="67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4263582.358890052</v>
      </c>
      <c r="BC86" s="67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4391489.8296567537</v>
      </c>
      <c r="BD86" s="67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4523234.5245464556</v>
      </c>
      <c r="BE86" s="67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4658931.5602828488</v>
      </c>
      <c r="BF86" s="67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4798699.507091335</v>
      </c>
      <c r="BG86" s="67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4942660.4923040746</v>
      </c>
      <c r="BH86" s="67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5090940.3070731973</v>
      </c>
      <c r="BI86" s="67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5243668.5162853934</v>
      </c>
      <c r="BJ86" s="67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5400978.5717739556</v>
      </c>
      <c r="BK86" s="67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5563007.9289271748</v>
      </c>
      <c r="BL86" s="67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5729898.1667949902</v>
      </c>
      <c r="BM86" s="67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5901795.1117988396</v>
      </c>
      <c r="BN86" s="67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6078848.9651528057</v>
      </c>
      <c r="BO86" s="67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6261214.4341073893</v>
      </c>
      <c r="BP86" s="67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6449050.8671306111</v>
      </c>
      <c r="BQ86" s="67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6642522.3931445293</v>
      </c>
      <c r="BR86" s="67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6841798.0649388665</v>
      </c>
      <c r="BS86" s="67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7047052.0068870317</v>
      </c>
      <c r="BT86" s="67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7258463.5670936434</v>
      </c>
      <c r="BU86" s="67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7476217.4741064524</v>
      </c>
      <c r="BV86" s="67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7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7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7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7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7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7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7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7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7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7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7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7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7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7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7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7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7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7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7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7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7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7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7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7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8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3">
        <f>$A$7</f>
        <v>7</v>
      </c>
      <c r="R87" s="24"/>
      <c r="S87" s="73">
        <f>BP!$A141</f>
        <v>141</v>
      </c>
      <c r="T87" s="69"/>
      <c r="U87" s="69"/>
      <c r="V87" s="77"/>
      <c r="W87" s="29">
        <f ca="1">SUM(INDIRECT(ADDRESS(ROW(),SUMIFS($1:$1,$5:$5,1))):INDIRECT(ADDRESS(ROW(),SUMIFS($1:$1,$5:$5,MAX($5:$5)))))</f>
        <v>37400331.828270696</v>
      </c>
      <c r="X87" s="69"/>
      <c r="Y87" s="69"/>
      <c r="Z87" s="71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71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71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71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71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420000</v>
      </c>
      <c r="AE87" s="71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432600</v>
      </c>
      <c r="AF87" s="71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445578.00000000006</v>
      </c>
      <c r="AG87" s="71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458945.34</v>
      </c>
      <c r="AH87" s="71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472713.70020000002</v>
      </c>
      <c r="AI87" s="71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486895.11120600009</v>
      </c>
      <c r="AJ87" s="71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501501.96454218007</v>
      </c>
      <c r="AK87" s="71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516547.02347844548</v>
      </c>
      <c r="AL87" s="71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532043.43418279884</v>
      </c>
      <c r="AM87" s="71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548004.73720828281</v>
      </c>
      <c r="AN87" s="71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564444.8793245313</v>
      </c>
      <c r="AO87" s="71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581378.22570426727</v>
      </c>
      <c r="AP87" s="71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598819.57247539528</v>
      </c>
      <c r="AQ87" s="71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616784.15964965709</v>
      </c>
      <c r="AR87" s="71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635287.68443914689</v>
      </c>
      <c r="AS87" s="71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654346.31497232139</v>
      </c>
      <c r="AT87" s="71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673976.70442149101</v>
      </c>
      <c r="AU87" s="71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694196.00555413577</v>
      </c>
      <c r="AV87" s="71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715021.88572075986</v>
      </c>
      <c r="AW87" s="71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736472.54229238268</v>
      </c>
      <c r="AX87" s="71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758566.71856115421</v>
      </c>
      <c r="AY87" s="71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781323.72011798876</v>
      </c>
      <c r="AZ87" s="71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804763.43172152853</v>
      </c>
      <c r="BA87" s="71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828906.33467317442</v>
      </c>
      <c r="BB87" s="71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853773.52471336967</v>
      </c>
      <c r="BC87" s="71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879386.73045477085</v>
      </c>
      <c r="BD87" s="71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905768.33236841392</v>
      </c>
      <c r="BE87" s="71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932941.38233946625</v>
      </c>
      <c r="BF87" s="71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960929.62380965031</v>
      </c>
      <c r="BG87" s="71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989757.51252393983</v>
      </c>
      <c r="BH87" s="71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1019450.237899658</v>
      </c>
      <c r="BI87" s="71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1050033.7450366479</v>
      </c>
      <c r="BJ87" s="71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1081534.7573877473</v>
      </c>
      <c r="BK87" s="71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1113980.8001093797</v>
      </c>
      <c r="BL87" s="71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1147400.2241126611</v>
      </c>
      <c r="BM87" s="71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1181822.230836041</v>
      </c>
      <c r="BN87" s="71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1217276.8977611223</v>
      </c>
      <c r="BO87" s="71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1253795.2046939561</v>
      </c>
      <c r="BP87" s="71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1291409.0608347747</v>
      </c>
      <c r="BQ87" s="71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1330151.332659818</v>
      </c>
      <c r="BR87" s="71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1370055.8726396128</v>
      </c>
      <c r="BS87" s="71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1411157.5488188011</v>
      </c>
      <c r="BT87" s="71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1453492.275283365</v>
      </c>
      <c r="BU87" s="71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1497097.0435418661</v>
      </c>
      <c r="BV87" s="71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71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71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71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71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71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71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71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71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71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71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71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71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71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71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71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71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71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71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71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71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71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71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71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71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9" customFormat="1" ht="12" x14ac:dyDescent="0.25">
      <c r="A88" s="26">
        <f>ROW()</f>
        <v>88</v>
      </c>
      <c r="E88" s="70"/>
      <c r="F88" s="68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3">
        <f t="shared" ref="P88:P95" si="13">$A$7</f>
        <v>7</v>
      </c>
      <c r="Q88" s="27"/>
      <c r="R88" s="24"/>
      <c r="S88" s="73">
        <f>BP!$A142</f>
        <v>142</v>
      </c>
      <c r="V88" s="77"/>
      <c r="W88" s="29">
        <f ca="1">SUM(INDIRECT(ADDRESS(ROW(),SUMIFS($1:$1,$5:$5,1))):INDIRECT(ADDRESS(ROW(),SUMIFS($1:$1,$5:$5,MAX($5:$5)))))</f>
        <v>4274323.6375166532</v>
      </c>
      <c r="Z88" s="71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71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71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71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71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48000</v>
      </c>
      <c r="AE88" s="71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49440</v>
      </c>
      <c r="AF88" s="71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50923.200000000004</v>
      </c>
      <c r="AG88" s="71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52450.896000000008</v>
      </c>
      <c r="AH88" s="71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54024.422879999998</v>
      </c>
      <c r="AI88" s="71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55645.155566400004</v>
      </c>
      <c r="AJ88" s="71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57314.510233392008</v>
      </c>
      <c r="AK88" s="71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59033.945540393775</v>
      </c>
      <c r="AL88" s="71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60804.963906605582</v>
      </c>
      <c r="AM88" s="71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62629.112823803749</v>
      </c>
      <c r="AN88" s="71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64507.986208517861</v>
      </c>
      <c r="AO88" s="71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66443.225794773403</v>
      </c>
      <c r="AP88" s="71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68436.522568616594</v>
      </c>
      <c r="AQ88" s="71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70489.618245675098</v>
      </c>
      <c r="AR88" s="71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72604.306793045354</v>
      </c>
      <c r="AS88" s="71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74782.435996836721</v>
      </c>
      <c r="AT88" s="71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77025.909076741824</v>
      </c>
      <c r="AU88" s="71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79336.686349044088</v>
      </c>
      <c r="AV88" s="71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81716.786939515412</v>
      </c>
      <c r="AW88" s="71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84168.290547700875</v>
      </c>
      <c r="AX88" s="71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86693.339264131908</v>
      </c>
      <c r="AY88" s="71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89294.139442055864</v>
      </c>
      <c r="AZ88" s="71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91972.963625317541</v>
      </c>
      <c r="BA88" s="71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94732.152534077075</v>
      </c>
      <c r="BB88" s="71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97574.117110099396</v>
      </c>
      <c r="BC88" s="71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100501.34062340239</v>
      </c>
      <c r="BD88" s="71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103516.38084210444</v>
      </c>
      <c r="BE88" s="71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106621.87226736758</v>
      </c>
      <c r="BF88" s="71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109820.52843538861</v>
      </c>
      <c r="BG88" s="71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113115.14428845026</v>
      </c>
      <c r="BH88" s="71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116508.59861710377</v>
      </c>
      <c r="BI88" s="71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120003.8565756169</v>
      </c>
      <c r="BJ88" s="71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123603.97227288541</v>
      </c>
      <c r="BK88" s="71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127312.09144107197</v>
      </c>
      <c r="BL88" s="71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131131.45418430414</v>
      </c>
      <c r="BM88" s="71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135065.39780983326</v>
      </c>
      <c r="BN88" s="71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139117.35974412828</v>
      </c>
      <c r="BO88" s="71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143290.88053645211</v>
      </c>
      <c r="BP88" s="71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147589.6069525457</v>
      </c>
      <c r="BQ88" s="71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152017.29516112205</v>
      </c>
      <c r="BR88" s="71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156577.81401595572</v>
      </c>
      <c r="BS88" s="71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161275.14843643439</v>
      </c>
      <c r="BT88" s="71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166113.40288952744</v>
      </c>
      <c r="BU88" s="71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171096.80497621326</v>
      </c>
      <c r="BV88" s="71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71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71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71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71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71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71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71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71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71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71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71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71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71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71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71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71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71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71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71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71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71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71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71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71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8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3">
        <f t="shared" si="13"/>
        <v>7</v>
      </c>
      <c r="R89" s="24"/>
      <c r="S89" s="73">
        <f>BP!$A143</f>
        <v>143</v>
      </c>
      <c r="T89" s="69"/>
      <c r="U89" s="69"/>
      <c r="V89" s="77"/>
      <c r="W89" s="29">
        <f ca="1">SUM(INDIRECT(ADDRESS(ROW(),SUMIFS($1:$1,$5:$5,1))):INDIRECT(ADDRESS(ROW(),SUMIFS($1:$1,$5:$5,MAX($5:$5)))))</f>
        <v>4986710.9104360929</v>
      </c>
      <c r="X89" s="69"/>
      <c r="Y89" s="69"/>
      <c r="Z89" s="71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71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71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71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71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56000</v>
      </c>
      <c r="AE89" s="71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57680</v>
      </c>
      <c r="AF89" s="71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59410.400000000009</v>
      </c>
      <c r="AG89" s="71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61192.712000000007</v>
      </c>
      <c r="AH89" s="71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63028.49336</v>
      </c>
      <c r="AI89" s="71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64919.348160800007</v>
      </c>
      <c r="AJ89" s="71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66866.928605624009</v>
      </c>
      <c r="AK89" s="71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68872.936463792736</v>
      </c>
      <c r="AL89" s="71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70939.124557706513</v>
      </c>
      <c r="AM89" s="71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73067.2982944377</v>
      </c>
      <c r="AN89" s="71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75259.317243270838</v>
      </c>
      <c r="AO89" s="71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77517.096760568966</v>
      </c>
      <c r="AP89" s="71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79842.609663386029</v>
      </c>
      <c r="AQ89" s="71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82237.887953287616</v>
      </c>
      <c r="AR89" s="71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84705.024591886249</v>
      </c>
      <c r="AS89" s="71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87246.175329642851</v>
      </c>
      <c r="AT89" s="71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89863.560589532135</v>
      </c>
      <c r="AU89" s="71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92559.467407218093</v>
      </c>
      <c r="AV89" s="71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95336.251429434647</v>
      </c>
      <c r="AW89" s="71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98196.338972317695</v>
      </c>
      <c r="AX89" s="71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101142.22914148722</v>
      </c>
      <c r="AY89" s="71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104176.49601573184</v>
      </c>
      <c r="AZ89" s="71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107301.79089620381</v>
      </c>
      <c r="BA89" s="71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110520.84462308991</v>
      </c>
      <c r="BB89" s="71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113836.46996178263</v>
      </c>
      <c r="BC89" s="71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117251.56406063611</v>
      </c>
      <c r="BD89" s="71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120769.11098245518</v>
      </c>
      <c r="BE89" s="71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124392.18431192884</v>
      </c>
      <c r="BF89" s="71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128123.94984128671</v>
      </c>
      <c r="BG89" s="71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131967.6683365253</v>
      </c>
      <c r="BH89" s="71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135926.69838662108</v>
      </c>
      <c r="BI89" s="71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140004.4993382197</v>
      </c>
      <c r="BJ89" s="71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144204.6343183663</v>
      </c>
      <c r="BK89" s="71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148530.7733479173</v>
      </c>
      <c r="BL89" s="71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152986.69654835481</v>
      </c>
      <c r="BM89" s="71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157576.29744480547</v>
      </c>
      <c r="BN89" s="71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162303.58636814967</v>
      </c>
      <c r="BO89" s="71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167172.69395919415</v>
      </c>
      <c r="BP89" s="71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172187.87477796996</v>
      </c>
      <c r="BQ89" s="71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177353.51102130907</v>
      </c>
      <c r="BR89" s="71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182674.11635194835</v>
      </c>
      <c r="BS89" s="71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188154.3398425068</v>
      </c>
      <c r="BT89" s="71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193798.97003778201</v>
      </c>
      <c r="BU89" s="71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199612.93913891548</v>
      </c>
      <c r="BV89" s="71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71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71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71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71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71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71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71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71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71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71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71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71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71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71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71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71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71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71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71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71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71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71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71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71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8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3">
        <f t="shared" si="13"/>
        <v>7</v>
      </c>
      <c r="R90" s="24"/>
      <c r="S90" s="73">
        <f>BP!$A144</f>
        <v>144</v>
      </c>
      <c r="T90" s="69"/>
      <c r="U90" s="69"/>
      <c r="V90" s="77"/>
      <c r="W90" s="29">
        <f ca="1">SUM(INDIRECT(ADDRESS(ROW(),SUMIFS($1:$1,$5:$5,1))):INDIRECT(ADDRESS(ROW(),SUMIFS($1:$1,$5:$5,MAX($5:$5)))))</f>
        <v>106858090.93791628</v>
      </c>
      <c r="X90" s="69"/>
      <c r="Y90" s="69"/>
      <c r="Z90" s="71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71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71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71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71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1200000</v>
      </c>
      <c r="AE90" s="71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1236000</v>
      </c>
      <c r="AF90" s="71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1273080</v>
      </c>
      <c r="AG90" s="71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1311272.4000000001</v>
      </c>
      <c r="AH90" s="71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1350610.5720000002</v>
      </c>
      <c r="AI90" s="71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1391128.8891600003</v>
      </c>
      <c r="AJ90" s="71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1432862.7558348002</v>
      </c>
      <c r="AK90" s="71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1475848.6385098442</v>
      </c>
      <c r="AL90" s="71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1520124.0976651395</v>
      </c>
      <c r="AM90" s="71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1565727.8205950938</v>
      </c>
      <c r="AN90" s="71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1612699.6552129465</v>
      </c>
      <c r="AO90" s="71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1661080.644869335</v>
      </c>
      <c r="AP90" s="71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1710913.0642154149</v>
      </c>
      <c r="AQ90" s="71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1762240.4561418775</v>
      </c>
      <c r="AR90" s="71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1815107.6698261339</v>
      </c>
      <c r="AS90" s="71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1869560.899920918</v>
      </c>
      <c r="AT90" s="71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1925647.7269185456</v>
      </c>
      <c r="AU90" s="71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1983417.1587261022</v>
      </c>
      <c r="AV90" s="71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2042919.6734878854</v>
      </c>
      <c r="AW90" s="71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2104207.263692522</v>
      </c>
      <c r="AX90" s="71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2167333.4816032974</v>
      </c>
      <c r="AY90" s="71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2232353.4860513965</v>
      </c>
      <c r="AZ90" s="71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2299324.0906329383</v>
      </c>
      <c r="BA90" s="71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2368303.8133519269</v>
      </c>
      <c r="BB90" s="71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2439352.927752485</v>
      </c>
      <c r="BC90" s="71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2512533.5155850593</v>
      </c>
      <c r="BD90" s="71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2587909.5210526111</v>
      </c>
      <c r="BE90" s="71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2665546.8066841895</v>
      </c>
      <c r="BF90" s="71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2745513.2108847154</v>
      </c>
      <c r="BG90" s="71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2827878.6072112564</v>
      </c>
      <c r="BH90" s="71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2912714.9654275943</v>
      </c>
      <c r="BI90" s="71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3000096.4143904224</v>
      </c>
      <c r="BJ90" s="71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3090099.3068221351</v>
      </c>
      <c r="BK90" s="71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3182802.2860267996</v>
      </c>
      <c r="BL90" s="71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3278286.3546076035</v>
      </c>
      <c r="BM90" s="71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3376634.9452458317</v>
      </c>
      <c r="BN90" s="71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3477933.9936032067</v>
      </c>
      <c r="BO90" s="71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3582272.0134113031</v>
      </c>
      <c r="BP90" s="71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3689740.1738136425</v>
      </c>
      <c r="BQ90" s="71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3800432.3790280516</v>
      </c>
      <c r="BR90" s="71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3914445.3503988935</v>
      </c>
      <c r="BS90" s="71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4031878.71091086</v>
      </c>
      <c r="BT90" s="71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4152835.0722381859</v>
      </c>
      <c r="BU90" s="71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4277420.1244053319</v>
      </c>
      <c r="BV90" s="71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71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71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71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71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71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71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71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71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71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71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71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71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71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71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71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71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71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71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71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71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71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71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71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71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8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3">
        <f t="shared" si="13"/>
        <v>7</v>
      </c>
      <c r="R91" s="24"/>
      <c r="S91" s="73">
        <f>BP!$A145</f>
        <v>145</v>
      </c>
      <c r="T91" s="69"/>
      <c r="U91" s="69"/>
      <c r="V91" s="77"/>
      <c r="W91" s="29">
        <f ca="1">SUM(INDIRECT(ADDRESS(ROW(),SUMIFS($1:$1,$5:$5,1))):INDIRECT(ADDRESS(ROW(),SUMIFS($1:$1,$5:$5,MAX($5:$5)))))</f>
        <v>14247745.458388841</v>
      </c>
      <c r="X91" s="69"/>
      <c r="Y91" s="69"/>
      <c r="Z91" s="71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71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71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71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71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160000</v>
      </c>
      <c r="AE91" s="71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164800</v>
      </c>
      <c r="AF91" s="71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169744</v>
      </c>
      <c r="AG91" s="71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174836.32</v>
      </c>
      <c r="AH91" s="71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180081.40960000001</v>
      </c>
      <c r="AI91" s="71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185483.85188800003</v>
      </c>
      <c r="AJ91" s="71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191048.36744464003</v>
      </c>
      <c r="AK91" s="71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196779.81846797923</v>
      </c>
      <c r="AL91" s="71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202683.21302201861</v>
      </c>
      <c r="AM91" s="71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208763.70941267916</v>
      </c>
      <c r="AN91" s="71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215026.62069505954</v>
      </c>
      <c r="AO91" s="71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221477.41931591131</v>
      </c>
      <c r="AP91" s="71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228121.74189538867</v>
      </c>
      <c r="AQ91" s="71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234965.39415225034</v>
      </c>
      <c r="AR91" s="71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242014.35597681787</v>
      </c>
      <c r="AS91" s="71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249274.78665612242</v>
      </c>
      <c r="AT91" s="71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256753.03025580608</v>
      </c>
      <c r="AU91" s="71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264455.62116348027</v>
      </c>
      <c r="AV91" s="71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272389.28979838471</v>
      </c>
      <c r="AW91" s="71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280560.96849233622</v>
      </c>
      <c r="AX91" s="71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288977.79754710634</v>
      </c>
      <c r="AY91" s="71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297647.13147351955</v>
      </c>
      <c r="AZ91" s="71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306576.54541772511</v>
      </c>
      <c r="BA91" s="71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315773.84178025695</v>
      </c>
      <c r="BB91" s="71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325247.05703366466</v>
      </c>
      <c r="BC91" s="71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335004.46874467458</v>
      </c>
      <c r="BD91" s="71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345054.60280701483</v>
      </c>
      <c r="BE91" s="71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355406.24089122523</v>
      </c>
      <c r="BF91" s="71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366068.42811796203</v>
      </c>
      <c r="BG91" s="71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377050.4809615009</v>
      </c>
      <c r="BH91" s="71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388361.99539034592</v>
      </c>
      <c r="BI91" s="71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400012.85525205632</v>
      </c>
      <c r="BJ91" s="71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412013.24090961803</v>
      </c>
      <c r="BK91" s="71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424373.63813690661</v>
      </c>
      <c r="BL91" s="71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437104.84728101379</v>
      </c>
      <c r="BM91" s="71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450217.99269944424</v>
      </c>
      <c r="BN91" s="71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463724.53248042759</v>
      </c>
      <c r="BO91" s="71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477636.26845484041</v>
      </c>
      <c r="BP91" s="71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491965.35650848562</v>
      </c>
      <c r="BQ91" s="71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506724.31720374024</v>
      </c>
      <c r="BR91" s="71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521926.04671985249</v>
      </c>
      <c r="BS91" s="71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537583.82812144805</v>
      </c>
      <c r="BT91" s="71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553711.34296509146</v>
      </c>
      <c r="BU91" s="71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570322.68325404427</v>
      </c>
      <c r="BV91" s="71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71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71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71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71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71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71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71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71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71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71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71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71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71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71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71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71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71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71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71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71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71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71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71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71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8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3">
        <f t="shared" si="13"/>
        <v>7</v>
      </c>
      <c r="R92" s="24"/>
      <c r="S92" s="73">
        <f>BP!$A146</f>
        <v>146</v>
      </c>
      <c r="T92" s="69"/>
      <c r="U92" s="69"/>
      <c r="V92" s="77"/>
      <c r="W92" s="29">
        <f ca="1">SUM(INDIRECT(ADDRESS(ROW(),SUMIFS($1:$1,$5:$5,1))):INDIRECT(ADDRESS(ROW(),SUMIFS($1:$1,$5:$5,MAX($5:$5)))))</f>
        <v>8904840.9114930276</v>
      </c>
      <c r="X92" s="69"/>
      <c r="Y92" s="69"/>
      <c r="Z92" s="71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71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71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71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71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100000</v>
      </c>
      <c r="AE92" s="71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103000</v>
      </c>
      <c r="AF92" s="71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106090.00000000001</v>
      </c>
      <c r="AG92" s="71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109272.70000000001</v>
      </c>
      <c r="AH92" s="71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112550.88100000001</v>
      </c>
      <c r="AI92" s="71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115927.40743000002</v>
      </c>
      <c r="AJ92" s="71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119405.22965290002</v>
      </c>
      <c r="AK92" s="71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122987.38654248703</v>
      </c>
      <c r="AL92" s="71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126677.00813876162</v>
      </c>
      <c r="AM92" s="71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130477.31838292448</v>
      </c>
      <c r="AN92" s="71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134391.63793441223</v>
      </c>
      <c r="AO92" s="71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138423.38707244457</v>
      </c>
      <c r="AP92" s="71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142576.08868461792</v>
      </c>
      <c r="AQ92" s="71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146853.37134515645</v>
      </c>
      <c r="AR92" s="71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151258.97248551116</v>
      </c>
      <c r="AS92" s="71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155796.74166007651</v>
      </c>
      <c r="AT92" s="71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160470.6439098788</v>
      </c>
      <c r="AU92" s="71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165284.76322717516</v>
      </c>
      <c r="AV92" s="71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170243.30612399045</v>
      </c>
      <c r="AW92" s="71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175350.60530771015</v>
      </c>
      <c r="AX92" s="71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180611.12346694147</v>
      </c>
      <c r="AY92" s="71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186029.45717094972</v>
      </c>
      <c r="AZ92" s="71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191610.34088607822</v>
      </c>
      <c r="BA92" s="71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197358.65111266056</v>
      </c>
      <c r="BB92" s="71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203279.4106460404</v>
      </c>
      <c r="BC92" s="71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209377.79296542163</v>
      </c>
      <c r="BD92" s="71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215659.12675438426</v>
      </c>
      <c r="BE92" s="71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222128.90055701579</v>
      </c>
      <c r="BF92" s="71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228792.76757372628</v>
      </c>
      <c r="BG92" s="71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235656.55060093803</v>
      </c>
      <c r="BH92" s="71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242726.24711896619</v>
      </c>
      <c r="BI92" s="71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250008.03453253521</v>
      </c>
      <c r="BJ92" s="71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257508.27556851128</v>
      </c>
      <c r="BK92" s="71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265233.52383556659</v>
      </c>
      <c r="BL92" s="71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273190.52955063363</v>
      </c>
      <c r="BM92" s="71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281386.24543715263</v>
      </c>
      <c r="BN92" s="71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289827.83280026726</v>
      </c>
      <c r="BO92" s="71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298522.66778427525</v>
      </c>
      <c r="BP92" s="71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307478.3478178035</v>
      </c>
      <c r="BQ92" s="71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316702.69825233764</v>
      </c>
      <c r="BR92" s="71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326203.77919990779</v>
      </c>
      <c r="BS92" s="71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335989.89257590502</v>
      </c>
      <c r="BT92" s="71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346069.58935318218</v>
      </c>
      <c r="BU92" s="71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356451.67703377764</v>
      </c>
      <c r="BV92" s="71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71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71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71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71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71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71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71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71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71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71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71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71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71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71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71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71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71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71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71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71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71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71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71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71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8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3">
        <f t="shared" si="13"/>
        <v>7</v>
      </c>
      <c r="R93" s="24"/>
      <c r="S93" s="73">
        <f>BP!$A147</f>
        <v>147</v>
      </c>
      <c r="T93" s="69"/>
      <c r="U93" s="69"/>
      <c r="V93" s="77"/>
      <c r="W93" s="29">
        <f ca="1">SUM(INDIRECT(ADDRESS(ROW(),SUMIFS($1:$1,$5:$5,1))):INDIRECT(ADDRESS(ROW(),SUMIFS($1:$1,$5:$5,MAX($5:$5)))))</f>
        <v>4452420.4557465138</v>
      </c>
      <c r="X93" s="69"/>
      <c r="Y93" s="69"/>
      <c r="Z93" s="71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71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71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71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71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50000</v>
      </c>
      <c r="AE93" s="71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51500</v>
      </c>
      <c r="AF93" s="71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53045.000000000007</v>
      </c>
      <c r="AG93" s="71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54636.350000000006</v>
      </c>
      <c r="AH93" s="71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56275.440500000004</v>
      </c>
      <c r="AI93" s="71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57963.703715000011</v>
      </c>
      <c r="AJ93" s="71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59702.614826450008</v>
      </c>
      <c r="AK93" s="71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61493.693271243515</v>
      </c>
      <c r="AL93" s="71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63338.504069380811</v>
      </c>
      <c r="AM93" s="71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65238.65919146224</v>
      </c>
      <c r="AN93" s="71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67195.818967206113</v>
      </c>
      <c r="AO93" s="71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69211.693536222287</v>
      </c>
      <c r="AP93" s="71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71288.04434230896</v>
      </c>
      <c r="AQ93" s="71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73426.685672578227</v>
      </c>
      <c r="AR93" s="71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75629.486242755578</v>
      </c>
      <c r="AS93" s="71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77898.370830038257</v>
      </c>
      <c r="AT93" s="71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80235.321954939398</v>
      </c>
      <c r="AU93" s="71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82642.381613587582</v>
      </c>
      <c r="AV93" s="71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85121.653061995225</v>
      </c>
      <c r="AW93" s="71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87675.302653855077</v>
      </c>
      <c r="AX93" s="71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90305.561733470735</v>
      </c>
      <c r="AY93" s="71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93014.728585474862</v>
      </c>
      <c r="AZ93" s="71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95805.170443039111</v>
      </c>
      <c r="BA93" s="71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98679.325556330281</v>
      </c>
      <c r="BB93" s="71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101639.7053230202</v>
      </c>
      <c r="BC93" s="71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104688.89648271081</v>
      </c>
      <c r="BD93" s="71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107829.56337719213</v>
      </c>
      <c r="BE93" s="71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111064.45027850789</v>
      </c>
      <c r="BF93" s="71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114396.38378686314</v>
      </c>
      <c r="BG93" s="71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117828.27530046902</v>
      </c>
      <c r="BH93" s="71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121363.12355948309</v>
      </c>
      <c r="BI93" s="71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125004.01726626761</v>
      </c>
      <c r="BJ93" s="71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128754.13778425564</v>
      </c>
      <c r="BK93" s="71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132616.7619177833</v>
      </c>
      <c r="BL93" s="71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136595.26477531681</v>
      </c>
      <c r="BM93" s="71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140693.12271857631</v>
      </c>
      <c r="BN93" s="71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144913.91640013363</v>
      </c>
      <c r="BO93" s="71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149261.33389213763</v>
      </c>
      <c r="BP93" s="71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153739.17390890175</v>
      </c>
      <c r="BQ93" s="71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158351.34912616882</v>
      </c>
      <c r="BR93" s="71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163101.88959995389</v>
      </c>
      <c r="BS93" s="71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167994.94628795251</v>
      </c>
      <c r="BT93" s="71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173034.79467659109</v>
      </c>
      <c r="BU93" s="71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178225.83851688882</v>
      </c>
      <c r="BV93" s="71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71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71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71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71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71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71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71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71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71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71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71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71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71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71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71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71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71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71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71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71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71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71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71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71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8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3">
        <f t="shared" si="13"/>
        <v>7</v>
      </c>
      <c r="R94" s="24"/>
      <c r="S94" s="73">
        <f>BP!$A148</f>
        <v>148</v>
      </c>
      <c r="T94" s="69"/>
      <c r="U94" s="69"/>
      <c r="V94" s="77"/>
      <c r="W94" s="29">
        <f ca="1">SUM(INDIRECT(ADDRESS(ROW(),SUMIFS($1:$1,$5:$5,1))):INDIRECT(ADDRESS(ROW(),SUMIFS($1:$1,$5:$5,MAX($5:$5)))))</f>
        <v>4007178.4101718613</v>
      </c>
      <c r="X94" s="69"/>
      <c r="Y94" s="69"/>
      <c r="Z94" s="71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71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71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71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71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45000</v>
      </c>
      <c r="AE94" s="71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46350</v>
      </c>
      <c r="AF94" s="71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47740.500000000007</v>
      </c>
      <c r="AG94" s="71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49172.715000000004</v>
      </c>
      <c r="AH94" s="71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50647.89645</v>
      </c>
      <c r="AI94" s="71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52167.33334350001</v>
      </c>
      <c r="AJ94" s="71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53732.353343805007</v>
      </c>
      <c r="AK94" s="71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55344.323944119162</v>
      </c>
      <c r="AL94" s="71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57004.653662442732</v>
      </c>
      <c r="AM94" s="71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58714.793272316012</v>
      </c>
      <c r="AN94" s="71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60476.237070485498</v>
      </c>
      <c r="AO94" s="71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62290.524182600057</v>
      </c>
      <c r="AP94" s="71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64159.23990807806</v>
      </c>
      <c r="AQ94" s="71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66084.01710532041</v>
      </c>
      <c r="AR94" s="71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68066.537618480026</v>
      </c>
      <c r="AS94" s="71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70108.533747034424</v>
      </c>
      <c r="AT94" s="71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72211.789759445455</v>
      </c>
      <c r="AU94" s="71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74378.143452228833</v>
      </c>
      <c r="AV94" s="71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76609.487755795693</v>
      </c>
      <c r="AW94" s="71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78907.772388469573</v>
      </c>
      <c r="AX94" s="71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81275.005560123667</v>
      </c>
      <c r="AY94" s="71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83713.255726927368</v>
      </c>
      <c r="AZ94" s="71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86224.653398735201</v>
      </c>
      <c r="BA94" s="71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88811.393000697251</v>
      </c>
      <c r="BB94" s="71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91475.734790718183</v>
      </c>
      <c r="BC94" s="71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94220.00683443973</v>
      </c>
      <c r="BD94" s="71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97046.607039472918</v>
      </c>
      <c r="BE94" s="71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99958.005250657094</v>
      </c>
      <c r="BF94" s="71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102956.74540817682</v>
      </c>
      <c r="BG94" s="71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106045.44777042212</v>
      </c>
      <c r="BH94" s="71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109226.81120353479</v>
      </c>
      <c r="BI94" s="71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112503.61553964084</v>
      </c>
      <c r="BJ94" s="71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115878.72400583007</v>
      </c>
      <c r="BK94" s="71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119355.08572600498</v>
      </c>
      <c r="BL94" s="71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122935.73829778512</v>
      </c>
      <c r="BM94" s="71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126623.81044671869</v>
      </c>
      <c r="BN94" s="71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130422.52476012026</v>
      </c>
      <c r="BO94" s="71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134335.20050292386</v>
      </c>
      <c r="BP94" s="71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138365.25651801159</v>
      </c>
      <c r="BQ94" s="71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142516.21421355192</v>
      </c>
      <c r="BR94" s="71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146791.70063995849</v>
      </c>
      <c r="BS94" s="71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151195.45165915726</v>
      </c>
      <c r="BT94" s="71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155731.31520893198</v>
      </c>
      <c r="BU94" s="71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160403.25466519993</v>
      </c>
      <c r="BV94" s="71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71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71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71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71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71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71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71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71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71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71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71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71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71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71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71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71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71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71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71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71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71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71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71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71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8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3">
        <f t="shared" si="13"/>
        <v>7</v>
      </c>
      <c r="R95" s="24"/>
      <c r="S95" s="73">
        <f>BP!$A149</f>
        <v>149</v>
      </c>
      <c r="T95" s="69"/>
      <c r="U95" s="69"/>
      <c r="V95" s="77"/>
      <c r="W95" s="29">
        <f ca="1">SUM(INDIRECT(ADDRESS(ROW(),SUMIFS($1:$1,$5:$5,1))):INDIRECT(ADDRESS(ROW(),SUMIFS($1:$1,$5:$5,MAX($5:$5)))))</f>
        <v>1638490.7277147165</v>
      </c>
      <c r="X95" s="69"/>
      <c r="Y95" s="69"/>
      <c r="Z95" s="71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71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71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71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71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18400.000000000004</v>
      </c>
      <c r="AE95" s="71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18952.000000000004</v>
      </c>
      <c r="AF95" s="71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19520.560000000005</v>
      </c>
      <c r="AG95" s="71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20106.176800000005</v>
      </c>
      <c r="AH95" s="71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20709.362104000003</v>
      </c>
      <c r="AI95" s="71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21330.642967120006</v>
      </c>
      <c r="AJ95" s="71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21970.562256133606</v>
      </c>
      <c r="AK95" s="71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22629.679123817616</v>
      </c>
      <c r="AL95" s="71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23308.569497532142</v>
      </c>
      <c r="AM95" s="71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24007.826582458107</v>
      </c>
      <c r="AN95" s="71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24728.061379931849</v>
      </c>
      <c r="AO95" s="71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25469.903221329805</v>
      </c>
      <c r="AP95" s="71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26234.000317969698</v>
      </c>
      <c r="AQ95" s="71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27021.020327508792</v>
      </c>
      <c r="AR95" s="71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27831.650937334056</v>
      </c>
      <c r="AS95" s="71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28666.600465454081</v>
      </c>
      <c r="AT95" s="71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29526.598479417702</v>
      </c>
      <c r="AU95" s="71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30412.396433800237</v>
      </c>
      <c r="AV95" s="71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31324.768326814246</v>
      </c>
      <c r="AW95" s="71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32264.511376618673</v>
      </c>
      <c r="AX95" s="71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33232.446717917235</v>
      </c>
      <c r="AY95" s="71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34229.42011945475</v>
      </c>
      <c r="AZ95" s="71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35256.302723038396</v>
      </c>
      <c r="BA95" s="71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36313.99180472955</v>
      </c>
      <c r="BB95" s="71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37403.411558871441</v>
      </c>
      <c r="BC95" s="71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38525.513905637585</v>
      </c>
      <c r="BD95" s="71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39681.279322806709</v>
      </c>
      <c r="BE95" s="71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40871.717702490911</v>
      </c>
      <c r="BF95" s="71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42097.869233565638</v>
      </c>
      <c r="BG95" s="71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43360.805310572607</v>
      </c>
      <c r="BH95" s="71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44661.629469889784</v>
      </c>
      <c r="BI95" s="71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46001.47835398648</v>
      </c>
      <c r="BJ95" s="71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47381.522704606083</v>
      </c>
      <c r="BK95" s="71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48802.968385744265</v>
      </c>
      <c r="BL95" s="71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50267.057437316595</v>
      </c>
      <c r="BM95" s="71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51775.069160436091</v>
      </c>
      <c r="BN95" s="71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53328.321235249176</v>
      </c>
      <c r="BO95" s="71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54928.170872306655</v>
      </c>
      <c r="BP95" s="71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56576.015998475857</v>
      </c>
      <c r="BQ95" s="71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58273.296478430129</v>
      </c>
      <c r="BR95" s="71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60021.495372783036</v>
      </c>
      <c r="BS95" s="71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61822.140233966529</v>
      </c>
      <c r="BT95" s="71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63676.804440985528</v>
      </c>
      <c r="BU95" s="71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65587.10857421509</v>
      </c>
      <c r="BV95" s="71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71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71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71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71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71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71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71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71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71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71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71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71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71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71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71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71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71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71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71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71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71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71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71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71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6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3"/>
      <c r="Q97" s="64"/>
      <c r="R97" s="65"/>
      <c r="S97" s="63"/>
      <c r="T97" s="66"/>
      <c r="U97" s="66"/>
      <c r="V97" s="78"/>
      <c r="W97" s="67"/>
      <c r="X97" s="66"/>
      <c r="Y97" s="66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</row>
    <row r="98" spans="1:98" s="13" customFormat="1" x14ac:dyDescent="0.3">
      <c r="A98" s="80">
        <f>ROW()</f>
        <v>98</v>
      </c>
      <c r="E98" s="45"/>
      <c r="F98" s="81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4">
        <f>$A$7</f>
        <v>7</v>
      </c>
      <c r="Q98" s="31"/>
      <c r="R98" s="46"/>
      <c r="S98" s="74">
        <f>BP!$A152</f>
        <v>152</v>
      </c>
      <c r="T98" s="31"/>
      <c r="U98" s="31"/>
      <c r="V98" s="82"/>
      <c r="W98" s="83">
        <f ca="1">SUM(INDIRECT(ADDRESS(ROW(),SUMIFS($1:$1,$5:$5,1))):INDIRECT(ADDRESS(ROW(),SUMIFS($1:$1,$5:$5,MAX($5:$5)))))</f>
        <v>341935.5693783699</v>
      </c>
      <c r="X98" s="31"/>
      <c r="Y98" s="31"/>
      <c r="Z98" s="83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3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3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3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3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3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4000</v>
      </c>
      <c r="AF98" s="83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4120</v>
      </c>
      <c r="AG98" s="83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4243.6000000000004</v>
      </c>
      <c r="AH98" s="83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4370.9080000000004</v>
      </c>
      <c r="AI98" s="83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4502.0352400000002</v>
      </c>
      <c r="AJ98" s="83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4637.0962972000007</v>
      </c>
      <c r="AK98" s="83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4776.2091861160006</v>
      </c>
      <c r="AL98" s="83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4919.495461699481</v>
      </c>
      <c r="AM98" s="83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5067.0803255504652</v>
      </c>
      <c r="AN98" s="83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5219.0927353169791</v>
      </c>
      <c r="AO98" s="83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5375.6655173764884</v>
      </c>
      <c r="AP98" s="83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5536.935482897783</v>
      </c>
      <c r="AQ98" s="83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5703.0435473847165</v>
      </c>
      <c r="AR98" s="83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5874.1348538062584</v>
      </c>
      <c r="AS98" s="83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6050.3588994204465</v>
      </c>
      <c r="AT98" s="83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6231.8696664030604</v>
      </c>
      <c r="AU98" s="83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6418.825756395152</v>
      </c>
      <c r="AV98" s="83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6611.3905290870071</v>
      </c>
      <c r="AW98" s="83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6809.7322449596177</v>
      </c>
      <c r="AX98" s="83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7014.0242123084063</v>
      </c>
      <c r="AY98" s="83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7224.4449386776587</v>
      </c>
      <c r="AZ98" s="83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7441.1782868379887</v>
      </c>
      <c r="BA98" s="83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7664.4136354431284</v>
      </c>
      <c r="BB98" s="83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7894.3460445064229</v>
      </c>
      <c r="BC98" s="83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8131.176425841616</v>
      </c>
      <c r="BD98" s="83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8375.1117186168649</v>
      </c>
      <c r="BE98" s="83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8626.3650701753704</v>
      </c>
      <c r="BF98" s="83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8885.1560222806311</v>
      </c>
      <c r="BG98" s="83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9151.7107029490508</v>
      </c>
      <c r="BH98" s="83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9426.2620240375218</v>
      </c>
      <c r="BI98" s="83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9709.0498847586477</v>
      </c>
      <c r="BJ98" s="83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10000.321381301408</v>
      </c>
      <c r="BK98" s="83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10300.331022740451</v>
      </c>
      <c r="BL98" s="83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10609.340953422665</v>
      </c>
      <c r="BM98" s="83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10927.621182025345</v>
      </c>
      <c r="BN98" s="83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11255.449817486106</v>
      </c>
      <c r="BO98" s="83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11593.11331201069</v>
      </c>
      <c r="BP98" s="83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11940.90671137101</v>
      </c>
      <c r="BQ98" s="83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12299.133912712141</v>
      </c>
      <c r="BR98" s="83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12668.107930093505</v>
      </c>
      <c r="BS98" s="83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13048.151167996311</v>
      </c>
      <c r="BT98" s="83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13439.595703036201</v>
      </c>
      <c r="BU98" s="83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13842.783574127287</v>
      </c>
      <c r="BV98" s="83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3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3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3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3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3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3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3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3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3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3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3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3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3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3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3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3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3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3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3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3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3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3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3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3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8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3">
        <f>$A$7</f>
        <v>7</v>
      </c>
      <c r="R99" s="24"/>
      <c r="S99" s="73">
        <f>BP!$A153</f>
        <v>153</v>
      </c>
      <c r="T99" s="69"/>
      <c r="U99" s="69"/>
      <c r="V99" s="77"/>
      <c r="W99" s="29">
        <f ca="1">SUM(INDIRECT(ADDRESS(ROW(),SUMIFS($1:$1,$5:$5,1))):INDIRECT(ADDRESS(ROW(),SUMIFS($1:$1,$5:$5,MAX($5:$5)))))</f>
        <v>512903.35406755493</v>
      </c>
      <c r="X99" s="69"/>
      <c r="Y99" s="69"/>
      <c r="Z99" s="71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71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71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71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71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71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6000</v>
      </c>
      <c r="AF99" s="71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6180</v>
      </c>
      <c r="AG99" s="71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6365.4000000000005</v>
      </c>
      <c r="AH99" s="71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6556.362000000001</v>
      </c>
      <c r="AI99" s="71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6753.0528599999998</v>
      </c>
      <c r="AJ99" s="71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6955.6444458000005</v>
      </c>
      <c r="AK99" s="71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7164.313779174001</v>
      </c>
      <c r="AL99" s="71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7379.2431925492219</v>
      </c>
      <c r="AM99" s="71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7600.6204883256978</v>
      </c>
      <c r="AN99" s="71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7828.6391029754686</v>
      </c>
      <c r="AO99" s="71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8063.4982760647326</v>
      </c>
      <c r="AP99" s="71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8305.4032243466754</v>
      </c>
      <c r="AQ99" s="71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8554.5653210770743</v>
      </c>
      <c r="AR99" s="71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8811.2022807093872</v>
      </c>
      <c r="AS99" s="71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9075.5383491306693</v>
      </c>
      <c r="AT99" s="71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9347.8044996045901</v>
      </c>
      <c r="AU99" s="71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9628.238634592728</v>
      </c>
      <c r="AV99" s="71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9917.085793630511</v>
      </c>
      <c r="AW99" s="71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10214.598367439427</v>
      </c>
      <c r="AX99" s="71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10521.036318462609</v>
      </c>
      <c r="AY99" s="71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10836.667408016488</v>
      </c>
      <c r="AZ99" s="71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11161.767430256983</v>
      </c>
      <c r="BA99" s="71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11496.620453164693</v>
      </c>
      <c r="BB99" s="71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11841.519066759634</v>
      </c>
      <c r="BC99" s="71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12196.764638762425</v>
      </c>
      <c r="BD99" s="71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12562.667577925298</v>
      </c>
      <c r="BE99" s="71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12939.547605263055</v>
      </c>
      <c r="BF99" s="71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13327.734033420948</v>
      </c>
      <c r="BG99" s="71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13727.566054423576</v>
      </c>
      <c r="BH99" s="71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14139.393036056283</v>
      </c>
      <c r="BI99" s="71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14563.574827137971</v>
      </c>
      <c r="BJ99" s="71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15000.482071952112</v>
      </c>
      <c r="BK99" s="71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15450.496534110676</v>
      </c>
      <c r="BL99" s="71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15914.011430133996</v>
      </c>
      <c r="BM99" s="71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16391.431773038017</v>
      </c>
      <c r="BN99" s="71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16883.174726229157</v>
      </c>
      <c r="BO99" s="71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17389.669968016035</v>
      </c>
      <c r="BP99" s="71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17911.360067056514</v>
      </c>
      <c r="BQ99" s="71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18448.700869068212</v>
      </c>
      <c r="BR99" s="71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19002.161895140256</v>
      </c>
      <c r="BS99" s="71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19572.226751994465</v>
      </c>
      <c r="BT99" s="71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20159.393554554299</v>
      </c>
      <c r="BU99" s="71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20764.17536119093</v>
      </c>
      <c r="BV99" s="71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71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71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71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71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71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71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71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71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71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71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71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71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71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71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71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71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71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71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71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71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71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71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71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71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9" customFormat="1" ht="12" x14ac:dyDescent="0.25">
      <c r="A100" s="26">
        <f>ROW()</f>
        <v>100</v>
      </c>
      <c r="E100" s="70"/>
      <c r="F100" s="68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3">
        <f t="shared" ref="P100:P107" si="14">$A$7</f>
        <v>7</v>
      </c>
      <c r="Q100" s="27"/>
      <c r="R100" s="24"/>
      <c r="S100" s="73">
        <f>BP!$A154</f>
        <v>154</v>
      </c>
      <c r="V100" s="77"/>
      <c r="W100" s="29">
        <f ca="1">SUM(INDIRECT(ADDRESS(ROW(),SUMIFS($1:$1,$5:$5,1))):INDIRECT(ADDRESS(ROW(),SUMIFS($1:$1,$5:$5,MAX($5:$5)))))</f>
        <v>136774.22775134796</v>
      </c>
      <c r="Z100" s="71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71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71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71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71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71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1600</v>
      </c>
      <c r="AF100" s="71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1648</v>
      </c>
      <c r="AG100" s="71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1697.4400000000003</v>
      </c>
      <c r="AH100" s="71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1748.3632000000002</v>
      </c>
      <c r="AI100" s="71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1800.8140960000001</v>
      </c>
      <c r="AJ100" s="71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1854.8385188800003</v>
      </c>
      <c r="AK100" s="71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1910.4836744464003</v>
      </c>
      <c r="AL100" s="71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1967.7981846797925</v>
      </c>
      <c r="AM100" s="71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2026.8321302201862</v>
      </c>
      <c r="AN100" s="71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2087.6370941267919</v>
      </c>
      <c r="AO100" s="71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2150.2662069505955</v>
      </c>
      <c r="AP100" s="71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2214.7741931591131</v>
      </c>
      <c r="AQ100" s="71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2281.2174189538869</v>
      </c>
      <c r="AR100" s="71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2349.6539415225034</v>
      </c>
      <c r="AS100" s="71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2420.1435597681789</v>
      </c>
      <c r="AT100" s="71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2492.7478665612243</v>
      </c>
      <c r="AU100" s="71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2567.5303025580611</v>
      </c>
      <c r="AV100" s="71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2644.5562116348028</v>
      </c>
      <c r="AW100" s="71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2723.8928979838474</v>
      </c>
      <c r="AX100" s="71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2805.6096849233627</v>
      </c>
      <c r="AY100" s="71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2889.7779754710637</v>
      </c>
      <c r="AZ100" s="71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2976.4713147351958</v>
      </c>
      <c r="BA100" s="71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3065.7654541772517</v>
      </c>
      <c r="BB100" s="71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3157.7384178025695</v>
      </c>
      <c r="BC100" s="71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3252.4705703366467</v>
      </c>
      <c r="BD100" s="71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3350.0446874467461</v>
      </c>
      <c r="BE100" s="71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3450.5460280701482</v>
      </c>
      <c r="BF100" s="71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3554.0624089122525</v>
      </c>
      <c r="BG100" s="71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3660.6842811796205</v>
      </c>
      <c r="BH100" s="71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3770.504809615009</v>
      </c>
      <c r="BI100" s="71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3883.6199539034592</v>
      </c>
      <c r="BJ100" s="71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4000.1285525205635</v>
      </c>
      <c r="BK100" s="71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4120.1324090961807</v>
      </c>
      <c r="BL100" s="71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4243.7363813690663</v>
      </c>
      <c r="BM100" s="71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4371.0484728101383</v>
      </c>
      <c r="BN100" s="71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4502.1799269944422</v>
      </c>
      <c r="BO100" s="71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4637.2453248042757</v>
      </c>
      <c r="BP100" s="71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4776.3626845484041</v>
      </c>
      <c r="BQ100" s="71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4919.6535650848564</v>
      </c>
      <c r="BR100" s="71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5067.2431720374025</v>
      </c>
      <c r="BS100" s="71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5219.2604671985246</v>
      </c>
      <c r="BT100" s="71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5375.838281214481</v>
      </c>
      <c r="BU100" s="71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5537.1134296509154</v>
      </c>
      <c r="BV100" s="71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71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71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71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71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71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71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71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71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71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71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71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71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71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71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71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71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71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71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71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71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71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71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71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71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8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3">
        <f t="shared" si="14"/>
        <v>7</v>
      </c>
      <c r="R101" s="24"/>
      <c r="S101" s="73">
        <f>BP!$A155</f>
        <v>155</v>
      </c>
      <c r="T101" s="69"/>
      <c r="U101" s="69"/>
      <c r="V101" s="77"/>
      <c r="W101" s="29">
        <f ca="1">SUM(INDIRECT(ADDRESS(ROW(),SUMIFS($1:$1,$5:$5,1))):INDIRECT(ADDRESS(ROW(),SUMIFS($1:$1,$5:$5,MAX($5:$5)))))</f>
        <v>239354.89856485894</v>
      </c>
      <c r="X101" s="69"/>
      <c r="Y101" s="69"/>
      <c r="Z101" s="71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71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71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71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71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71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2800</v>
      </c>
      <c r="AF101" s="71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2884</v>
      </c>
      <c r="AG101" s="71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2970.52</v>
      </c>
      <c r="AH101" s="71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3059.6356000000001</v>
      </c>
      <c r="AI101" s="71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3151.4246680000001</v>
      </c>
      <c r="AJ101" s="71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3245.9674080400005</v>
      </c>
      <c r="AK101" s="71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3343.3464302812004</v>
      </c>
      <c r="AL101" s="71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3443.6468231896365</v>
      </c>
      <c r="AM101" s="71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3546.9562278853255</v>
      </c>
      <c r="AN101" s="71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3653.3649147218853</v>
      </c>
      <c r="AO101" s="71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3762.9658621635417</v>
      </c>
      <c r="AP101" s="71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3875.8548380284478</v>
      </c>
      <c r="AQ101" s="71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3992.1304831693014</v>
      </c>
      <c r="AR101" s="71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4111.8943976643804</v>
      </c>
      <c r="AS101" s="71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4235.2512295943125</v>
      </c>
      <c r="AT101" s="71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4362.3087664821423</v>
      </c>
      <c r="AU101" s="71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4493.1780294766058</v>
      </c>
      <c r="AV101" s="71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4627.9733703609045</v>
      </c>
      <c r="AW101" s="71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4766.8125714717316</v>
      </c>
      <c r="AX101" s="71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4909.816948615884</v>
      </c>
      <c r="AY101" s="71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5057.1114570743612</v>
      </c>
      <c r="AZ101" s="71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5208.8248007865914</v>
      </c>
      <c r="BA101" s="71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5365.0895448101892</v>
      </c>
      <c r="BB101" s="71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5526.0422311544953</v>
      </c>
      <c r="BC101" s="71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5691.8234980891311</v>
      </c>
      <c r="BD101" s="71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5862.5782030318051</v>
      </c>
      <c r="BE101" s="71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6038.4555491227593</v>
      </c>
      <c r="BF101" s="71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6219.6092155964416</v>
      </c>
      <c r="BG101" s="71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6406.1974920643352</v>
      </c>
      <c r="BH101" s="71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6598.3834168262647</v>
      </c>
      <c r="BI101" s="71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6796.3349193310532</v>
      </c>
      <c r="BJ101" s="71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7000.2249669109851</v>
      </c>
      <c r="BK101" s="71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7210.2317159183149</v>
      </c>
      <c r="BL101" s="71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7426.5386673958646</v>
      </c>
      <c r="BM101" s="71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7649.3348274177406</v>
      </c>
      <c r="BN101" s="71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7878.814872240273</v>
      </c>
      <c r="BO101" s="71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8115.1793184074822</v>
      </c>
      <c r="BP101" s="71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8358.6346979597056</v>
      </c>
      <c r="BQ101" s="71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8609.3937388984978</v>
      </c>
      <c r="BR101" s="71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8867.675551065453</v>
      </c>
      <c r="BS101" s="71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9133.705817597418</v>
      </c>
      <c r="BT101" s="71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9407.7169921253389</v>
      </c>
      <c r="BU101" s="71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9689.9485018890991</v>
      </c>
      <c r="BV101" s="71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71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71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71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71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71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71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71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71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71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71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71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71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71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71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71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71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71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71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71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71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71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71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71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71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8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3">
        <f t="shared" si="14"/>
        <v>7</v>
      </c>
      <c r="R102" s="24"/>
      <c r="S102" s="73">
        <f>BP!$A156</f>
        <v>156</v>
      </c>
      <c r="T102" s="69"/>
      <c r="U102" s="69"/>
      <c r="V102" s="77"/>
      <c r="W102" s="29">
        <f ca="1">SUM(INDIRECT(ADDRESS(ROW(),SUMIFS($1:$1,$5:$5,1))):INDIRECT(ADDRESS(ROW(),SUMIFS($1:$1,$5:$5,MAX($5:$5)))))</f>
        <v>341935.5693783699</v>
      </c>
      <c r="X102" s="69"/>
      <c r="Y102" s="69"/>
      <c r="Z102" s="71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71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71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71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71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71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4000</v>
      </c>
      <c r="AF102" s="71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4120</v>
      </c>
      <c r="AG102" s="71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4243.6000000000004</v>
      </c>
      <c r="AH102" s="71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4370.9080000000004</v>
      </c>
      <c r="AI102" s="71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4502.0352400000002</v>
      </c>
      <c r="AJ102" s="71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4637.0962972000007</v>
      </c>
      <c r="AK102" s="71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4776.2091861160006</v>
      </c>
      <c r="AL102" s="71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4919.495461699481</v>
      </c>
      <c r="AM102" s="71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5067.0803255504652</v>
      </c>
      <c r="AN102" s="71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5219.0927353169791</v>
      </c>
      <c r="AO102" s="71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5375.6655173764884</v>
      </c>
      <c r="AP102" s="71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5536.935482897783</v>
      </c>
      <c r="AQ102" s="71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5703.0435473847165</v>
      </c>
      <c r="AR102" s="71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5874.1348538062584</v>
      </c>
      <c r="AS102" s="71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6050.3588994204465</v>
      </c>
      <c r="AT102" s="71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6231.8696664030604</v>
      </c>
      <c r="AU102" s="71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6418.825756395152</v>
      </c>
      <c r="AV102" s="71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6611.3905290870071</v>
      </c>
      <c r="AW102" s="71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6809.7322449596177</v>
      </c>
      <c r="AX102" s="71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7014.0242123084063</v>
      </c>
      <c r="AY102" s="71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7224.4449386776587</v>
      </c>
      <c r="AZ102" s="71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7441.1782868379887</v>
      </c>
      <c r="BA102" s="71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7664.4136354431284</v>
      </c>
      <c r="BB102" s="71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7894.3460445064229</v>
      </c>
      <c r="BC102" s="71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8131.176425841616</v>
      </c>
      <c r="BD102" s="71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8375.1117186168649</v>
      </c>
      <c r="BE102" s="71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8626.3650701753704</v>
      </c>
      <c r="BF102" s="71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8885.1560222806311</v>
      </c>
      <c r="BG102" s="71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9151.7107029490508</v>
      </c>
      <c r="BH102" s="71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9426.2620240375218</v>
      </c>
      <c r="BI102" s="71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9709.0498847586477</v>
      </c>
      <c r="BJ102" s="71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10000.321381301408</v>
      </c>
      <c r="BK102" s="71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10300.331022740451</v>
      </c>
      <c r="BL102" s="71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10609.340953422665</v>
      </c>
      <c r="BM102" s="71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10927.621182025345</v>
      </c>
      <c r="BN102" s="71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11255.449817486106</v>
      </c>
      <c r="BO102" s="71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11593.11331201069</v>
      </c>
      <c r="BP102" s="71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11940.90671137101</v>
      </c>
      <c r="BQ102" s="71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12299.133912712141</v>
      </c>
      <c r="BR102" s="71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12668.107930093505</v>
      </c>
      <c r="BS102" s="71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13048.151167996311</v>
      </c>
      <c r="BT102" s="71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13439.595703036201</v>
      </c>
      <c r="BU102" s="71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13842.783574127287</v>
      </c>
      <c r="BV102" s="71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71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71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71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71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71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71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71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71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71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71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71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71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71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71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71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71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71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71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71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71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71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71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71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71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8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3">
        <f t="shared" si="14"/>
        <v>7</v>
      </c>
      <c r="R103" s="24"/>
      <c r="S103" s="73">
        <f>BP!$A157</f>
        <v>157</v>
      </c>
      <c r="T103" s="69"/>
      <c r="U103" s="69"/>
      <c r="V103" s="77"/>
      <c r="W103" s="29">
        <f ca="1">SUM(INDIRECT(ADDRESS(ROW(),SUMIFS($1:$1,$5:$5,1))):INDIRECT(ADDRESS(ROW(),SUMIFS($1:$1,$5:$5,MAX($5:$5)))))</f>
        <v>341935.5693783699</v>
      </c>
      <c r="X103" s="69"/>
      <c r="Y103" s="69"/>
      <c r="Z103" s="71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71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71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71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71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71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4000</v>
      </c>
      <c r="AF103" s="71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4120</v>
      </c>
      <c r="AG103" s="71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4243.6000000000004</v>
      </c>
      <c r="AH103" s="71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4370.9080000000004</v>
      </c>
      <c r="AI103" s="71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4502.0352400000002</v>
      </c>
      <c r="AJ103" s="71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4637.0962972000007</v>
      </c>
      <c r="AK103" s="71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4776.2091861160006</v>
      </c>
      <c r="AL103" s="71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4919.495461699481</v>
      </c>
      <c r="AM103" s="71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5067.0803255504652</v>
      </c>
      <c r="AN103" s="71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5219.0927353169791</v>
      </c>
      <c r="AO103" s="71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5375.6655173764884</v>
      </c>
      <c r="AP103" s="71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5536.935482897783</v>
      </c>
      <c r="AQ103" s="71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5703.0435473847165</v>
      </c>
      <c r="AR103" s="71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5874.1348538062584</v>
      </c>
      <c r="AS103" s="71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6050.3588994204465</v>
      </c>
      <c r="AT103" s="71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6231.8696664030604</v>
      </c>
      <c r="AU103" s="71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6418.825756395152</v>
      </c>
      <c r="AV103" s="71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6611.3905290870071</v>
      </c>
      <c r="AW103" s="71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6809.7322449596177</v>
      </c>
      <c r="AX103" s="71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7014.0242123084063</v>
      </c>
      <c r="AY103" s="71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7224.4449386776587</v>
      </c>
      <c r="AZ103" s="71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7441.1782868379887</v>
      </c>
      <c r="BA103" s="71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7664.4136354431284</v>
      </c>
      <c r="BB103" s="71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7894.3460445064229</v>
      </c>
      <c r="BC103" s="71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8131.176425841616</v>
      </c>
      <c r="BD103" s="71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8375.1117186168649</v>
      </c>
      <c r="BE103" s="71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8626.3650701753704</v>
      </c>
      <c r="BF103" s="71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8885.1560222806311</v>
      </c>
      <c r="BG103" s="71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9151.7107029490508</v>
      </c>
      <c r="BH103" s="71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9426.2620240375218</v>
      </c>
      <c r="BI103" s="71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9709.0498847586477</v>
      </c>
      <c r="BJ103" s="71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10000.321381301408</v>
      </c>
      <c r="BK103" s="71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10300.331022740451</v>
      </c>
      <c r="BL103" s="71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10609.340953422665</v>
      </c>
      <c r="BM103" s="71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10927.621182025345</v>
      </c>
      <c r="BN103" s="71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11255.449817486106</v>
      </c>
      <c r="BO103" s="71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11593.11331201069</v>
      </c>
      <c r="BP103" s="71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11940.90671137101</v>
      </c>
      <c r="BQ103" s="71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12299.133912712141</v>
      </c>
      <c r="BR103" s="71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12668.107930093505</v>
      </c>
      <c r="BS103" s="71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13048.151167996311</v>
      </c>
      <c r="BT103" s="71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13439.595703036201</v>
      </c>
      <c r="BU103" s="71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13842.783574127287</v>
      </c>
      <c r="BV103" s="71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71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71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71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71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71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71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71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71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71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71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71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71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71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71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71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71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71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71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71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71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71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71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71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71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8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3">
        <f t="shared" si="14"/>
        <v>7</v>
      </c>
      <c r="R104" s="24"/>
      <c r="S104" s="73">
        <f>BP!$A158</f>
        <v>158</v>
      </c>
      <c r="T104" s="69"/>
      <c r="U104" s="69"/>
      <c r="V104" s="77"/>
      <c r="W104" s="29">
        <f ca="1">SUM(INDIRECT(ADDRESS(ROW(),SUMIFS($1:$1,$5:$5,1))):INDIRECT(ADDRESS(ROW(),SUMIFS($1:$1,$5:$5,MAX($5:$5)))))</f>
        <v>170967.78468918495</v>
      </c>
      <c r="X104" s="69"/>
      <c r="Y104" s="69"/>
      <c r="Z104" s="71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71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71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71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71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71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2000</v>
      </c>
      <c r="AF104" s="71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2060</v>
      </c>
      <c r="AG104" s="71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2121.8000000000002</v>
      </c>
      <c r="AH104" s="71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2185.4540000000002</v>
      </c>
      <c r="AI104" s="71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2251.0176200000001</v>
      </c>
      <c r="AJ104" s="71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2318.5481486000003</v>
      </c>
      <c r="AK104" s="71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2388.1045930580003</v>
      </c>
      <c r="AL104" s="71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2459.7477308497405</v>
      </c>
      <c r="AM104" s="71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2533.5401627752326</v>
      </c>
      <c r="AN104" s="71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2609.5463676584895</v>
      </c>
      <c r="AO104" s="71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2687.8327586882442</v>
      </c>
      <c r="AP104" s="71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2768.4677414488915</v>
      </c>
      <c r="AQ104" s="71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2851.5217736923582</v>
      </c>
      <c r="AR104" s="71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2937.0674269031292</v>
      </c>
      <c r="AS104" s="71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3025.1794497102233</v>
      </c>
      <c r="AT104" s="71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3115.9348332015302</v>
      </c>
      <c r="AU104" s="71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3209.412878197576</v>
      </c>
      <c r="AV104" s="71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3305.6952645435035</v>
      </c>
      <c r="AW104" s="71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3404.8661224798088</v>
      </c>
      <c r="AX104" s="71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3507.0121061542031</v>
      </c>
      <c r="AY104" s="71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3612.2224693388293</v>
      </c>
      <c r="AZ104" s="71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3720.5891434189944</v>
      </c>
      <c r="BA104" s="71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3832.2068177215642</v>
      </c>
      <c r="BB104" s="71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3947.1730222532115</v>
      </c>
      <c r="BC104" s="71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4065.588212920808</v>
      </c>
      <c r="BD104" s="71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4187.5558593084324</v>
      </c>
      <c r="BE104" s="71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4313.1825350876852</v>
      </c>
      <c r="BF104" s="71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4442.5780111403155</v>
      </c>
      <c r="BG104" s="71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4575.8553514745254</v>
      </c>
      <c r="BH104" s="71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4713.1310120187609</v>
      </c>
      <c r="BI104" s="71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4854.5249423793239</v>
      </c>
      <c r="BJ104" s="71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5000.1606906507041</v>
      </c>
      <c r="BK104" s="71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5150.1655113702254</v>
      </c>
      <c r="BL104" s="71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5304.6704767113324</v>
      </c>
      <c r="BM104" s="71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5463.8105910126724</v>
      </c>
      <c r="BN104" s="71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5627.7249087430528</v>
      </c>
      <c r="BO104" s="71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5796.5566560053448</v>
      </c>
      <c r="BP104" s="71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5970.4533556855049</v>
      </c>
      <c r="BQ104" s="71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6149.5669563560705</v>
      </c>
      <c r="BR104" s="71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6334.0539650467526</v>
      </c>
      <c r="BS104" s="71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6524.0755839981557</v>
      </c>
      <c r="BT104" s="71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6719.7978515181003</v>
      </c>
      <c r="BU104" s="71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6921.3917870636433</v>
      </c>
      <c r="BV104" s="71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71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71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71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71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71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71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71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71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71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71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71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71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71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71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71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71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71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71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71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71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71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71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71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71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8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3">
        <f t="shared" si="14"/>
        <v>7</v>
      </c>
      <c r="R105" s="24"/>
      <c r="S105" s="73">
        <f>BP!$A159</f>
        <v>159</v>
      </c>
      <c r="T105" s="69"/>
      <c r="U105" s="69"/>
      <c r="V105" s="77"/>
      <c r="W105" s="29">
        <f ca="1">SUM(INDIRECT(ADDRESS(ROW(),SUMIFS($1:$1,$5:$5,1))):INDIRECT(ADDRESS(ROW(),SUMIFS($1:$1,$5:$5,MAX($5:$5)))))</f>
        <v>85483.892344592474</v>
      </c>
      <c r="X105" s="69"/>
      <c r="Y105" s="69"/>
      <c r="Z105" s="71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71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71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71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71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71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1000</v>
      </c>
      <c r="AF105" s="71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1030</v>
      </c>
      <c r="AG105" s="71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1060.9000000000001</v>
      </c>
      <c r="AH105" s="71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1092.7270000000001</v>
      </c>
      <c r="AI105" s="71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1125.50881</v>
      </c>
      <c r="AJ105" s="71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1159.2740743000002</v>
      </c>
      <c r="AK105" s="71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1194.0522965290002</v>
      </c>
      <c r="AL105" s="71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1229.8738654248702</v>
      </c>
      <c r="AM105" s="71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1266.7700813876163</v>
      </c>
      <c r="AN105" s="71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1304.7731838292448</v>
      </c>
      <c r="AO105" s="71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1343.9163793441221</v>
      </c>
      <c r="AP105" s="71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1384.2338707244458</v>
      </c>
      <c r="AQ105" s="71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1425.7608868461791</v>
      </c>
      <c r="AR105" s="71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1468.5337134515646</v>
      </c>
      <c r="AS105" s="71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1512.5897248551116</v>
      </c>
      <c r="AT105" s="71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1557.9674166007651</v>
      </c>
      <c r="AU105" s="71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1604.706439098788</v>
      </c>
      <c r="AV105" s="71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1652.8476322717518</v>
      </c>
      <c r="AW105" s="71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1702.4330612399044</v>
      </c>
      <c r="AX105" s="71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1753.5060530771016</v>
      </c>
      <c r="AY105" s="71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1806.1112346694147</v>
      </c>
      <c r="AZ105" s="71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1860.2945717094972</v>
      </c>
      <c r="BA105" s="71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1916.1034088607821</v>
      </c>
      <c r="BB105" s="71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1973.5865111266057</v>
      </c>
      <c r="BC105" s="71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2032.794106460404</v>
      </c>
      <c r="BD105" s="71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2093.7779296542162</v>
      </c>
      <c r="BE105" s="71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2156.5912675438426</v>
      </c>
      <c r="BF105" s="71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2221.2890055701578</v>
      </c>
      <c r="BG105" s="71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2287.9276757372627</v>
      </c>
      <c r="BH105" s="71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2356.5655060093804</v>
      </c>
      <c r="BI105" s="71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2427.2624711896619</v>
      </c>
      <c r="BJ105" s="71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2500.080345325352</v>
      </c>
      <c r="BK105" s="71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2575.0827556851127</v>
      </c>
      <c r="BL105" s="71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2652.3352383556662</v>
      </c>
      <c r="BM105" s="71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2731.9052955063362</v>
      </c>
      <c r="BN105" s="71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2813.8624543715264</v>
      </c>
      <c r="BO105" s="71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2898.2783280026724</v>
      </c>
      <c r="BP105" s="71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2985.2266778427525</v>
      </c>
      <c r="BQ105" s="71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3074.7834781780352</v>
      </c>
      <c r="BR105" s="71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3167.0269825233763</v>
      </c>
      <c r="BS105" s="71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3262.0377919990779</v>
      </c>
      <c r="BT105" s="71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3359.8989257590501</v>
      </c>
      <c r="BU105" s="71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3460.6958935318216</v>
      </c>
      <c r="BV105" s="71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71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71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71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71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71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71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71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71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71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71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71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71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71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71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71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71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71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71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71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71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71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71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71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71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8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3">
        <f t="shared" si="14"/>
        <v>7</v>
      </c>
      <c r="R106" s="24"/>
      <c r="S106" s="73">
        <f>BP!$A160</f>
        <v>160</v>
      </c>
      <c r="T106" s="69"/>
      <c r="U106" s="69"/>
      <c r="V106" s="77"/>
      <c r="W106" s="29">
        <f ca="1">SUM(INDIRECT(ADDRESS(ROW(),SUMIFS($1:$1,$5:$5,1))):INDIRECT(ADDRESS(ROW(),SUMIFS($1:$1,$5:$5,MAX($5:$5)))))</f>
        <v>256451.67703377747</v>
      </c>
      <c r="X106" s="69"/>
      <c r="Y106" s="69"/>
      <c r="Z106" s="71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71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71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71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71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71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3000</v>
      </c>
      <c r="AF106" s="71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3090</v>
      </c>
      <c r="AG106" s="71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3182.7000000000003</v>
      </c>
      <c r="AH106" s="71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3278.1810000000005</v>
      </c>
      <c r="AI106" s="71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3376.5264299999999</v>
      </c>
      <c r="AJ106" s="71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3477.8222229000003</v>
      </c>
      <c r="AK106" s="71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3582.1568895870005</v>
      </c>
      <c r="AL106" s="71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3689.621596274611</v>
      </c>
      <c r="AM106" s="71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3800.3102441628489</v>
      </c>
      <c r="AN106" s="71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3914.3195514877343</v>
      </c>
      <c r="AO106" s="71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4031.7491380323663</v>
      </c>
      <c r="AP106" s="71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4152.7016121733377</v>
      </c>
      <c r="AQ106" s="71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4277.2826605385371</v>
      </c>
      <c r="AR106" s="71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4405.6011403546936</v>
      </c>
      <c r="AS106" s="71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4537.7691745653347</v>
      </c>
      <c r="AT106" s="71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4673.902249802295</v>
      </c>
      <c r="AU106" s="71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4814.119317296364</v>
      </c>
      <c r="AV106" s="71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4958.5428968152555</v>
      </c>
      <c r="AW106" s="71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5107.2991837197133</v>
      </c>
      <c r="AX106" s="71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5260.5181592313047</v>
      </c>
      <c r="AY106" s="71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5418.3337040082442</v>
      </c>
      <c r="AZ106" s="71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5580.8837151284915</v>
      </c>
      <c r="BA106" s="71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5748.3102265823463</v>
      </c>
      <c r="BB106" s="71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5920.7595333798172</v>
      </c>
      <c r="BC106" s="71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6098.3823193812123</v>
      </c>
      <c r="BD106" s="71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6281.3337889626491</v>
      </c>
      <c r="BE106" s="71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6469.7738026315274</v>
      </c>
      <c r="BF106" s="71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6663.8670167104738</v>
      </c>
      <c r="BG106" s="71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6863.7830272117881</v>
      </c>
      <c r="BH106" s="71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7069.6965180281413</v>
      </c>
      <c r="BI106" s="71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7281.7874135689854</v>
      </c>
      <c r="BJ106" s="71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7500.2410359760561</v>
      </c>
      <c r="BK106" s="71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7725.2482670553381</v>
      </c>
      <c r="BL106" s="71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7957.0057150669982</v>
      </c>
      <c r="BM106" s="71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8195.7158865190086</v>
      </c>
      <c r="BN106" s="71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8441.5873631145787</v>
      </c>
      <c r="BO106" s="71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8694.8349840080173</v>
      </c>
      <c r="BP106" s="71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8955.6800335282569</v>
      </c>
      <c r="BQ106" s="71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9224.3504345341062</v>
      </c>
      <c r="BR106" s="71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9501.080947570128</v>
      </c>
      <c r="BS106" s="71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9786.1133759972327</v>
      </c>
      <c r="BT106" s="71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10079.69677727715</v>
      </c>
      <c r="BU106" s="71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10382.087680595465</v>
      </c>
      <c r="BV106" s="71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71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71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71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71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71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71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71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71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71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71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71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71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71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71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71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71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71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71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71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71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71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71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71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71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8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3">
        <f t="shared" si="14"/>
        <v>7</v>
      </c>
      <c r="R107" s="24"/>
      <c r="S107" s="73">
        <f>BP!$A161</f>
        <v>161</v>
      </c>
      <c r="T107" s="69"/>
      <c r="U107" s="69"/>
      <c r="V107" s="77"/>
      <c r="W107" s="29">
        <f ca="1">SUM(INDIRECT(ADDRESS(ROW(),SUMIFS($1:$1,$5:$5,1))):INDIRECT(ADDRESS(ROW(),SUMIFS($1:$1,$5:$5,MAX($5:$5)))))</f>
        <v>273548.45550269593</v>
      </c>
      <c r="X107" s="69"/>
      <c r="Y107" s="69"/>
      <c r="Z107" s="71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71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71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71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71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71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3200</v>
      </c>
      <c r="AF107" s="71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3296</v>
      </c>
      <c r="AG107" s="71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3394.8800000000006</v>
      </c>
      <c r="AH107" s="71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3496.7264000000005</v>
      </c>
      <c r="AI107" s="71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3601.6281920000001</v>
      </c>
      <c r="AJ107" s="71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3709.6770377600005</v>
      </c>
      <c r="AK107" s="71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3820.9673488928006</v>
      </c>
      <c r="AL107" s="71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3935.596369359585</v>
      </c>
      <c r="AM107" s="71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4053.6642604403723</v>
      </c>
      <c r="AN107" s="71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4175.2741882535838</v>
      </c>
      <c r="AO107" s="71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4300.5324139011909</v>
      </c>
      <c r="AP107" s="71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4429.5483863182262</v>
      </c>
      <c r="AQ107" s="71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4562.4348379077737</v>
      </c>
      <c r="AR107" s="71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4699.3078830450067</v>
      </c>
      <c r="AS107" s="71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4840.2871195363577</v>
      </c>
      <c r="AT107" s="71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4985.4957331224487</v>
      </c>
      <c r="AU107" s="71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5135.0606051161221</v>
      </c>
      <c r="AV107" s="71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5289.1124232696056</v>
      </c>
      <c r="AW107" s="71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5447.7857959676949</v>
      </c>
      <c r="AX107" s="71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5611.2193698467254</v>
      </c>
      <c r="AY107" s="71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5779.5559509421273</v>
      </c>
      <c r="AZ107" s="71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5952.9426294703917</v>
      </c>
      <c r="BA107" s="71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6131.5309083545035</v>
      </c>
      <c r="BB107" s="71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6315.4768356051391</v>
      </c>
      <c r="BC107" s="71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6504.9411406732934</v>
      </c>
      <c r="BD107" s="71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6700.0893748934923</v>
      </c>
      <c r="BE107" s="71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6901.0920561402963</v>
      </c>
      <c r="BF107" s="71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7108.124817824505</v>
      </c>
      <c r="BG107" s="71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7321.368562359241</v>
      </c>
      <c r="BH107" s="71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7541.009619230018</v>
      </c>
      <c r="BI107" s="71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7767.2399078069184</v>
      </c>
      <c r="BJ107" s="71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8000.257105041127</v>
      </c>
      <c r="BK107" s="71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8240.2648181923614</v>
      </c>
      <c r="BL107" s="71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8487.4727627381326</v>
      </c>
      <c r="BM107" s="71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8742.0969456202765</v>
      </c>
      <c r="BN107" s="71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9004.3598539888844</v>
      </c>
      <c r="BO107" s="71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9274.4906496085514</v>
      </c>
      <c r="BP107" s="71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9552.7253690968082</v>
      </c>
      <c r="BQ107" s="71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9839.3071301697128</v>
      </c>
      <c r="BR107" s="71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10134.486344074805</v>
      </c>
      <c r="BS107" s="71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10438.520934397049</v>
      </c>
      <c r="BT107" s="71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10751.676562428962</v>
      </c>
      <c r="BU107" s="71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11074.226859301831</v>
      </c>
      <c r="BV107" s="71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71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71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71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71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71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71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71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71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71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71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71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71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71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71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71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71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71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71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71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71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71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71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71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71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6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4">
        <f>$A$7</f>
        <v>7</v>
      </c>
      <c r="Q109" s="31"/>
      <c r="R109" s="46"/>
      <c r="S109" s="74">
        <f>BP!$A163</f>
        <v>163</v>
      </c>
      <c r="T109" s="66"/>
      <c r="U109" s="66"/>
      <c r="V109" s="78">
        <f ca="1">W109-SUM(W110:W119)</f>
        <v>0</v>
      </c>
      <c r="W109" s="67">
        <f ca="1">SUM(INDIRECT(ADDRESS(ROW(),SUMIFS($1:$1,$5:$5,1))):INDIRECT(ADDRESS(ROW(),SUMIFS($1:$1,$5:$5,MAX($5:$5)))))</f>
        <v>179293915.80354819</v>
      </c>
      <c r="X109" s="66"/>
      <c r="Y109" s="66"/>
      <c r="Z109" s="67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7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7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7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7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7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2097400</v>
      </c>
      <c r="AF109" s="67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2160322</v>
      </c>
      <c r="AG109" s="67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2225131.66</v>
      </c>
      <c r="AH109" s="67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2291885.6098000002</v>
      </c>
      <c r="AI109" s="67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2360642.1780940001</v>
      </c>
      <c r="AJ109" s="67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2431461.4434368205</v>
      </c>
      <c r="AK109" s="67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2504405.2867399249</v>
      </c>
      <c r="AL109" s="67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2579537.445342123</v>
      </c>
      <c r="AM109" s="67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2656923.5687023867</v>
      </c>
      <c r="AN109" s="67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2736631.2757634581</v>
      </c>
      <c r="AO109" s="67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2818730.2140363618</v>
      </c>
      <c r="AP109" s="67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2903292.1204574527</v>
      </c>
      <c r="AQ109" s="67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2990390.8840711764</v>
      </c>
      <c r="AR109" s="67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3080102.610593312</v>
      </c>
      <c r="AS109" s="67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3172505.6889111111</v>
      </c>
      <c r="AT109" s="67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3267680.8595784446</v>
      </c>
      <c r="AU109" s="67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3365711.285365798</v>
      </c>
      <c r="AV109" s="67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3466682.6239267723</v>
      </c>
      <c r="AW109" s="67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3570683.1026445758</v>
      </c>
      <c r="AX109" s="67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3677803.5957239131</v>
      </c>
      <c r="AY109" s="67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3788137.7035956304</v>
      </c>
      <c r="AZ109" s="67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3901781.8347034995</v>
      </c>
      <c r="BA109" s="67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4018835.2897446044</v>
      </c>
      <c r="BB109" s="67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4139400.3484369433</v>
      </c>
      <c r="BC109" s="67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4263582.358890052</v>
      </c>
      <c r="BD109" s="67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4391489.8296567537</v>
      </c>
      <c r="BE109" s="67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4523234.5245464556</v>
      </c>
      <c r="BF109" s="67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4658931.5602828488</v>
      </c>
      <c r="BG109" s="67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4798699.507091335</v>
      </c>
      <c r="BH109" s="67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4942660.4923040746</v>
      </c>
      <c r="BI109" s="67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5090940.3070731973</v>
      </c>
      <c r="BJ109" s="67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5243668.5162853934</v>
      </c>
      <c r="BK109" s="67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5400978.5717739556</v>
      </c>
      <c r="BL109" s="67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5563007.9289271748</v>
      </c>
      <c r="BM109" s="67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5729898.1667949902</v>
      </c>
      <c r="BN109" s="67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5901795.1117988396</v>
      </c>
      <c r="BO109" s="67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6078848.9651528057</v>
      </c>
      <c r="BP109" s="67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6261214.4341073893</v>
      </c>
      <c r="BQ109" s="67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6449050.8671306111</v>
      </c>
      <c r="BR109" s="67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6642522.3931445293</v>
      </c>
      <c r="BS109" s="67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6841798.0649388665</v>
      </c>
      <c r="BT109" s="67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7047052.0068870317</v>
      </c>
      <c r="BU109" s="67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7258463.5670936434</v>
      </c>
      <c r="BV109" s="67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7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7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7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7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7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7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7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7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7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7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7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7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7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7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7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7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7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7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7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7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7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7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7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7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8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3">
        <f>$A$7</f>
        <v>7</v>
      </c>
      <c r="R110" s="24"/>
      <c r="S110" s="73">
        <f>BP!$A165</f>
        <v>165</v>
      </c>
      <c r="T110" s="69"/>
      <c r="U110" s="69"/>
      <c r="V110" s="77"/>
      <c r="W110" s="29">
        <f ca="1">SUM(INDIRECT(ADDRESS(ROW(),SUMIFS($1:$1,$5:$5,1))):INDIRECT(ADDRESS(ROW(),SUMIFS($1:$1,$5:$5,MAX($5:$5)))))</f>
        <v>35903234.784728833</v>
      </c>
      <c r="X110" s="69"/>
      <c r="Y110" s="69"/>
      <c r="Z110" s="71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71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71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71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71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71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420000</v>
      </c>
      <c r="AF110" s="71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432600</v>
      </c>
      <c r="AG110" s="71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445578.00000000006</v>
      </c>
      <c r="AH110" s="71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458945.34</v>
      </c>
      <c r="AI110" s="71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472713.70020000002</v>
      </c>
      <c r="AJ110" s="71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486895.11120600009</v>
      </c>
      <c r="AK110" s="71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501501.96454218007</v>
      </c>
      <c r="AL110" s="71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516547.02347844548</v>
      </c>
      <c r="AM110" s="71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532043.43418279884</v>
      </c>
      <c r="AN110" s="71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548004.73720828281</v>
      </c>
      <c r="AO110" s="71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564444.8793245313</v>
      </c>
      <c r="AP110" s="71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581378.22570426727</v>
      </c>
      <c r="AQ110" s="71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598819.57247539528</v>
      </c>
      <c r="AR110" s="71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616784.15964965709</v>
      </c>
      <c r="AS110" s="71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635287.68443914689</v>
      </c>
      <c r="AT110" s="71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654346.31497232139</v>
      </c>
      <c r="AU110" s="71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673976.70442149101</v>
      </c>
      <c r="AV110" s="71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694196.00555413577</v>
      </c>
      <c r="AW110" s="71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715021.88572075986</v>
      </c>
      <c r="AX110" s="71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736472.54229238268</v>
      </c>
      <c r="AY110" s="71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758566.71856115421</v>
      </c>
      <c r="AZ110" s="71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781323.72011798876</v>
      </c>
      <c r="BA110" s="71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804763.43172152853</v>
      </c>
      <c r="BB110" s="71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828906.33467317442</v>
      </c>
      <c r="BC110" s="71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853773.52471336967</v>
      </c>
      <c r="BD110" s="71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879386.73045477085</v>
      </c>
      <c r="BE110" s="71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905768.33236841392</v>
      </c>
      <c r="BF110" s="71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932941.38233946625</v>
      </c>
      <c r="BG110" s="71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960929.62380965031</v>
      </c>
      <c r="BH110" s="71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989757.51252393983</v>
      </c>
      <c r="BI110" s="71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1019450.237899658</v>
      </c>
      <c r="BJ110" s="71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1050033.7450366479</v>
      </c>
      <c r="BK110" s="71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1081534.7573877473</v>
      </c>
      <c r="BL110" s="71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1113980.8001093797</v>
      </c>
      <c r="BM110" s="71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1147400.2241126611</v>
      </c>
      <c r="BN110" s="71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1181822.230836041</v>
      </c>
      <c r="BO110" s="71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1217276.8977611223</v>
      </c>
      <c r="BP110" s="71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1253795.2046939561</v>
      </c>
      <c r="BQ110" s="71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1291409.0608347747</v>
      </c>
      <c r="BR110" s="71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1330151.332659818</v>
      </c>
      <c r="BS110" s="71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1370055.8726396128</v>
      </c>
      <c r="BT110" s="71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1411157.5488188011</v>
      </c>
      <c r="BU110" s="71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1453492.275283365</v>
      </c>
      <c r="BV110" s="71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71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71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71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71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71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71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71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71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71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71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71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71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71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71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71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71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71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71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71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71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71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71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71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71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9" customFormat="1" ht="12" x14ac:dyDescent="0.25">
      <c r="A111" s="26">
        <f>ROW()</f>
        <v>111</v>
      </c>
      <c r="E111" s="70"/>
      <c r="F111" s="68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3">
        <f t="shared" ref="P111:P118" si="15">$A$7</f>
        <v>7</v>
      </c>
      <c r="Q111" s="27"/>
      <c r="R111" s="24"/>
      <c r="S111" s="73">
        <f>BP!$A166</f>
        <v>166</v>
      </c>
      <c r="V111" s="77"/>
      <c r="W111" s="29">
        <f ca="1">SUM(INDIRECT(ADDRESS(ROW(),SUMIFS($1:$1,$5:$5,1))):INDIRECT(ADDRESS(ROW(),SUMIFS($1:$1,$5:$5,MAX($5:$5)))))</f>
        <v>4103226.8325404394</v>
      </c>
      <c r="Z111" s="71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71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71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71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71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71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48000</v>
      </c>
      <c r="AF111" s="71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49440</v>
      </c>
      <c r="AG111" s="71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50923.200000000004</v>
      </c>
      <c r="AH111" s="71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52450.896000000008</v>
      </c>
      <c r="AI111" s="71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54024.422879999998</v>
      </c>
      <c r="AJ111" s="71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55645.155566400004</v>
      </c>
      <c r="AK111" s="71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57314.510233392008</v>
      </c>
      <c r="AL111" s="71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59033.945540393775</v>
      </c>
      <c r="AM111" s="71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60804.963906605582</v>
      </c>
      <c r="AN111" s="71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62629.112823803749</v>
      </c>
      <c r="AO111" s="71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64507.986208517861</v>
      </c>
      <c r="AP111" s="71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66443.225794773403</v>
      </c>
      <c r="AQ111" s="71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68436.522568616594</v>
      </c>
      <c r="AR111" s="71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70489.618245675098</v>
      </c>
      <c r="AS111" s="71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72604.306793045354</v>
      </c>
      <c r="AT111" s="71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74782.435996836721</v>
      </c>
      <c r="AU111" s="71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77025.909076741824</v>
      </c>
      <c r="AV111" s="71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79336.686349044088</v>
      </c>
      <c r="AW111" s="71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81716.786939515412</v>
      </c>
      <c r="AX111" s="71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84168.290547700875</v>
      </c>
      <c r="AY111" s="71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86693.339264131908</v>
      </c>
      <c r="AZ111" s="71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89294.139442055864</v>
      </c>
      <c r="BA111" s="71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91972.963625317541</v>
      </c>
      <c r="BB111" s="71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94732.152534077075</v>
      </c>
      <c r="BC111" s="71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97574.117110099396</v>
      </c>
      <c r="BD111" s="71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100501.34062340239</v>
      </c>
      <c r="BE111" s="71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103516.38084210444</v>
      </c>
      <c r="BF111" s="71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106621.87226736758</v>
      </c>
      <c r="BG111" s="71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109820.52843538861</v>
      </c>
      <c r="BH111" s="71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113115.14428845026</v>
      </c>
      <c r="BI111" s="71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116508.59861710377</v>
      </c>
      <c r="BJ111" s="71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120003.8565756169</v>
      </c>
      <c r="BK111" s="71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123603.97227288541</v>
      </c>
      <c r="BL111" s="71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127312.09144107197</v>
      </c>
      <c r="BM111" s="71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131131.45418430414</v>
      </c>
      <c r="BN111" s="71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135065.39780983326</v>
      </c>
      <c r="BO111" s="71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139117.35974412828</v>
      </c>
      <c r="BP111" s="71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143290.88053645211</v>
      </c>
      <c r="BQ111" s="71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147589.6069525457</v>
      </c>
      <c r="BR111" s="71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152017.29516112205</v>
      </c>
      <c r="BS111" s="71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156577.81401595572</v>
      </c>
      <c r="BT111" s="71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161275.14843643439</v>
      </c>
      <c r="BU111" s="71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166113.40288952744</v>
      </c>
      <c r="BV111" s="71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71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71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71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71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71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71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71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71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71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71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71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71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71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71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71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71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71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71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71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71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71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71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71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71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8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3">
        <f t="shared" si="15"/>
        <v>7</v>
      </c>
      <c r="R112" s="24"/>
      <c r="S112" s="73">
        <f>BP!$A167</f>
        <v>167</v>
      </c>
      <c r="T112" s="69"/>
      <c r="U112" s="69"/>
      <c r="V112" s="77"/>
      <c r="W112" s="29">
        <f ca="1">SUM(INDIRECT(ADDRESS(ROW(),SUMIFS($1:$1,$5:$5,1))):INDIRECT(ADDRESS(ROW(),SUMIFS($1:$1,$5:$5,MAX($5:$5)))))</f>
        <v>4787097.9712971775</v>
      </c>
      <c r="X112" s="69"/>
      <c r="Y112" s="69"/>
      <c r="Z112" s="71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71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71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71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71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71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56000</v>
      </c>
      <c r="AF112" s="71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57680</v>
      </c>
      <c r="AG112" s="71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59410.400000000009</v>
      </c>
      <c r="AH112" s="71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61192.712000000007</v>
      </c>
      <c r="AI112" s="71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63028.49336</v>
      </c>
      <c r="AJ112" s="71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64919.348160800007</v>
      </c>
      <c r="AK112" s="71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66866.928605624009</v>
      </c>
      <c r="AL112" s="71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68872.936463792736</v>
      </c>
      <c r="AM112" s="71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70939.124557706513</v>
      </c>
      <c r="AN112" s="71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73067.2982944377</v>
      </c>
      <c r="AO112" s="71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75259.317243270838</v>
      </c>
      <c r="AP112" s="71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77517.096760568966</v>
      </c>
      <c r="AQ112" s="71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79842.609663386029</v>
      </c>
      <c r="AR112" s="71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82237.887953287616</v>
      </c>
      <c r="AS112" s="71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84705.024591886249</v>
      </c>
      <c r="AT112" s="71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87246.175329642851</v>
      </c>
      <c r="AU112" s="71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89863.560589532135</v>
      </c>
      <c r="AV112" s="71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92559.467407218093</v>
      </c>
      <c r="AW112" s="71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95336.251429434647</v>
      </c>
      <c r="AX112" s="71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98196.338972317695</v>
      </c>
      <c r="AY112" s="71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101142.22914148722</v>
      </c>
      <c r="AZ112" s="71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104176.49601573184</v>
      </c>
      <c r="BA112" s="71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107301.79089620381</v>
      </c>
      <c r="BB112" s="71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110520.84462308991</v>
      </c>
      <c r="BC112" s="71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113836.46996178263</v>
      </c>
      <c r="BD112" s="71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117251.56406063611</v>
      </c>
      <c r="BE112" s="71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120769.11098245518</v>
      </c>
      <c r="BF112" s="71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124392.18431192884</v>
      </c>
      <c r="BG112" s="71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128123.94984128671</v>
      </c>
      <c r="BH112" s="71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131967.6683365253</v>
      </c>
      <c r="BI112" s="71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135926.69838662108</v>
      </c>
      <c r="BJ112" s="71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140004.4993382197</v>
      </c>
      <c r="BK112" s="71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144204.6343183663</v>
      </c>
      <c r="BL112" s="71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148530.7733479173</v>
      </c>
      <c r="BM112" s="71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152986.69654835481</v>
      </c>
      <c r="BN112" s="71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157576.29744480547</v>
      </c>
      <c r="BO112" s="71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162303.58636814967</v>
      </c>
      <c r="BP112" s="71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167172.69395919415</v>
      </c>
      <c r="BQ112" s="71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172187.87477796996</v>
      </c>
      <c r="BR112" s="71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177353.51102130907</v>
      </c>
      <c r="BS112" s="71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182674.11635194835</v>
      </c>
      <c r="BT112" s="71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188154.3398425068</v>
      </c>
      <c r="BU112" s="71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193798.97003778201</v>
      </c>
      <c r="BV112" s="71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71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71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71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71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71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71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71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71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71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71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71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71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71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71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71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71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71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71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71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71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71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71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71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71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8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3">
        <f t="shared" si="15"/>
        <v>7</v>
      </c>
      <c r="R113" s="24"/>
      <c r="S113" s="73">
        <f>BP!$A168</f>
        <v>168</v>
      </c>
      <c r="T113" s="69"/>
      <c r="U113" s="69"/>
      <c r="V113" s="77"/>
      <c r="W113" s="29">
        <f ca="1">SUM(INDIRECT(ADDRESS(ROW(),SUMIFS($1:$1,$5:$5,1))):INDIRECT(ADDRESS(ROW(),SUMIFS($1:$1,$5:$5,MAX($5:$5)))))</f>
        <v>102580670.81351095</v>
      </c>
      <c r="X113" s="69"/>
      <c r="Y113" s="69"/>
      <c r="Z113" s="71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71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71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71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71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71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1200000</v>
      </c>
      <c r="AF113" s="71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1236000</v>
      </c>
      <c r="AG113" s="71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1273080</v>
      </c>
      <c r="AH113" s="71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1311272.4000000001</v>
      </c>
      <c r="AI113" s="71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1350610.5720000002</v>
      </c>
      <c r="AJ113" s="71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1391128.8891600003</v>
      </c>
      <c r="AK113" s="71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1432862.7558348002</v>
      </c>
      <c r="AL113" s="71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1475848.6385098442</v>
      </c>
      <c r="AM113" s="71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1520124.0976651395</v>
      </c>
      <c r="AN113" s="71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1565727.8205950938</v>
      </c>
      <c r="AO113" s="71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1612699.6552129465</v>
      </c>
      <c r="AP113" s="71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1661080.644869335</v>
      </c>
      <c r="AQ113" s="71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1710913.0642154149</v>
      </c>
      <c r="AR113" s="71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1762240.4561418775</v>
      </c>
      <c r="AS113" s="71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1815107.6698261339</v>
      </c>
      <c r="AT113" s="71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1869560.899920918</v>
      </c>
      <c r="AU113" s="71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1925647.7269185456</v>
      </c>
      <c r="AV113" s="71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1983417.1587261022</v>
      </c>
      <c r="AW113" s="71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2042919.6734878854</v>
      </c>
      <c r="AX113" s="71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2104207.263692522</v>
      </c>
      <c r="AY113" s="71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2167333.4816032974</v>
      </c>
      <c r="AZ113" s="71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2232353.4860513965</v>
      </c>
      <c r="BA113" s="71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2299324.0906329383</v>
      </c>
      <c r="BB113" s="71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2368303.8133519269</v>
      </c>
      <c r="BC113" s="71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2439352.927752485</v>
      </c>
      <c r="BD113" s="71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2512533.5155850593</v>
      </c>
      <c r="BE113" s="71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2587909.5210526111</v>
      </c>
      <c r="BF113" s="71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2665546.8066841895</v>
      </c>
      <c r="BG113" s="71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2745513.2108847154</v>
      </c>
      <c r="BH113" s="71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2827878.6072112564</v>
      </c>
      <c r="BI113" s="71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2912714.9654275943</v>
      </c>
      <c r="BJ113" s="71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3000096.4143904224</v>
      </c>
      <c r="BK113" s="71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3090099.3068221351</v>
      </c>
      <c r="BL113" s="71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3182802.2860267996</v>
      </c>
      <c r="BM113" s="71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3278286.3546076035</v>
      </c>
      <c r="BN113" s="71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3376634.9452458317</v>
      </c>
      <c r="BO113" s="71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3477933.9936032067</v>
      </c>
      <c r="BP113" s="71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3582272.0134113031</v>
      </c>
      <c r="BQ113" s="71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3689740.1738136425</v>
      </c>
      <c r="BR113" s="71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3800432.3790280516</v>
      </c>
      <c r="BS113" s="71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3914445.3503988935</v>
      </c>
      <c r="BT113" s="71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4031878.71091086</v>
      </c>
      <c r="BU113" s="71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4152835.0722381859</v>
      </c>
      <c r="BV113" s="71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71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71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71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71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71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71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71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71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71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71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71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71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71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71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71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71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71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71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71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71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71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71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71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71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8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3">
        <f t="shared" si="15"/>
        <v>7</v>
      </c>
      <c r="R114" s="24"/>
      <c r="S114" s="73">
        <f>BP!$A169</f>
        <v>169</v>
      </c>
      <c r="T114" s="69"/>
      <c r="U114" s="69"/>
      <c r="V114" s="77"/>
      <c r="W114" s="29">
        <f ca="1">SUM(INDIRECT(ADDRESS(ROW(),SUMIFS($1:$1,$5:$5,1))):INDIRECT(ADDRESS(ROW(),SUMIFS($1:$1,$5:$5,MAX($5:$5)))))</f>
        <v>13677422.775134796</v>
      </c>
      <c r="X114" s="69"/>
      <c r="Y114" s="69"/>
      <c r="Z114" s="71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71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71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71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71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71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160000</v>
      </c>
      <c r="AF114" s="71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164800</v>
      </c>
      <c r="AG114" s="71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169744</v>
      </c>
      <c r="AH114" s="71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174836.32</v>
      </c>
      <c r="AI114" s="71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180081.40960000001</v>
      </c>
      <c r="AJ114" s="71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185483.85188800003</v>
      </c>
      <c r="AK114" s="71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191048.36744464003</v>
      </c>
      <c r="AL114" s="71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196779.81846797923</v>
      </c>
      <c r="AM114" s="71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202683.21302201861</v>
      </c>
      <c r="AN114" s="71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208763.70941267916</v>
      </c>
      <c r="AO114" s="71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215026.62069505954</v>
      </c>
      <c r="AP114" s="71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221477.41931591131</v>
      </c>
      <c r="AQ114" s="71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228121.74189538867</v>
      </c>
      <c r="AR114" s="71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234965.39415225034</v>
      </c>
      <c r="AS114" s="71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242014.35597681787</v>
      </c>
      <c r="AT114" s="71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249274.78665612242</v>
      </c>
      <c r="AU114" s="71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256753.03025580608</v>
      </c>
      <c r="AV114" s="71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264455.62116348027</v>
      </c>
      <c r="AW114" s="71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272389.28979838471</v>
      </c>
      <c r="AX114" s="71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280560.96849233622</v>
      </c>
      <c r="AY114" s="71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288977.79754710634</v>
      </c>
      <c r="AZ114" s="71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297647.13147351955</v>
      </c>
      <c r="BA114" s="71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306576.54541772511</v>
      </c>
      <c r="BB114" s="71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315773.84178025695</v>
      </c>
      <c r="BC114" s="71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325247.05703366466</v>
      </c>
      <c r="BD114" s="71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335004.46874467458</v>
      </c>
      <c r="BE114" s="71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345054.60280701483</v>
      </c>
      <c r="BF114" s="71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355406.24089122523</v>
      </c>
      <c r="BG114" s="71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366068.42811796203</v>
      </c>
      <c r="BH114" s="71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377050.4809615009</v>
      </c>
      <c r="BI114" s="71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388361.99539034592</v>
      </c>
      <c r="BJ114" s="71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400012.85525205632</v>
      </c>
      <c r="BK114" s="71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412013.24090961803</v>
      </c>
      <c r="BL114" s="71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424373.63813690661</v>
      </c>
      <c r="BM114" s="71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437104.84728101379</v>
      </c>
      <c r="BN114" s="71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450217.99269944424</v>
      </c>
      <c r="BO114" s="71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463724.53248042759</v>
      </c>
      <c r="BP114" s="71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477636.26845484041</v>
      </c>
      <c r="BQ114" s="71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491965.35650848562</v>
      </c>
      <c r="BR114" s="71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506724.31720374024</v>
      </c>
      <c r="BS114" s="71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521926.04671985249</v>
      </c>
      <c r="BT114" s="71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537583.82812144805</v>
      </c>
      <c r="BU114" s="71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553711.34296509146</v>
      </c>
      <c r="BV114" s="71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71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71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71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71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71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71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71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71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71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71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71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71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71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71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71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71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71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71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71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71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71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71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71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71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8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3">
        <f t="shared" si="15"/>
        <v>7</v>
      </c>
      <c r="R115" s="24"/>
      <c r="S115" s="73">
        <f>BP!$A170</f>
        <v>170</v>
      </c>
      <c r="T115" s="69"/>
      <c r="U115" s="69"/>
      <c r="V115" s="77"/>
      <c r="W115" s="29">
        <f ca="1">SUM(INDIRECT(ADDRESS(ROW(),SUMIFS($1:$1,$5:$5,1))):INDIRECT(ADDRESS(ROW(),SUMIFS($1:$1,$5:$5,MAX($5:$5)))))</f>
        <v>8548389.2344592493</v>
      </c>
      <c r="X115" s="69"/>
      <c r="Y115" s="69"/>
      <c r="Z115" s="71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71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71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71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71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71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100000</v>
      </c>
      <c r="AF115" s="71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103000</v>
      </c>
      <c r="AG115" s="71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106090.00000000001</v>
      </c>
      <c r="AH115" s="71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109272.70000000001</v>
      </c>
      <c r="AI115" s="71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112550.88100000001</v>
      </c>
      <c r="AJ115" s="71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115927.40743000002</v>
      </c>
      <c r="AK115" s="71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119405.22965290002</v>
      </c>
      <c r="AL115" s="71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122987.38654248703</v>
      </c>
      <c r="AM115" s="71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126677.00813876162</v>
      </c>
      <c r="AN115" s="71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130477.31838292448</v>
      </c>
      <c r="AO115" s="71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134391.63793441223</v>
      </c>
      <c r="AP115" s="71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138423.38707244457</v>
      </c>
      <c r="AQ115" s="71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142576.08868461792</v>
      </c>
      <c r="AR115" s="71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146853.37134515645</v>
      </c>
      <c r="AS115" s="71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151258.97248551116</v>
      </c>
      <c r="AT115" s="71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155796.74166007651</v>
      </c>
      <c r="AU115" s="71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160470.6439098788</v>
      </c>
      <c r="AV115" s="71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165284.76322717516</v>
      </c>
      <c r="AW115" s="71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170243.30612399045</v>
      </c>
      <c r="AX115" s="71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175350.60530771015</v>
      </c>
      <c r="AY115" s="71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180611.12346694147</v>
      </c>
      <c r="AZ115" s="71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186029.45717094972</v>
      </c>
      <c r="BA115" s="71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191610.34088607822</v>
      </c>
      <c r="BB115" s="71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197358.65111266056</v>
      </c>
      <c r="BC115" s="71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203279.4106460404</v>
      </c>
      <c r="BD115" s="71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209377.79296542163</v>
      </c>
      <c r="BE115" s="71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215659.12675438426</v>
      </c>
      <c r="BF115" s="71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222128.90055701579</v>
      </c>
      <c r="BG115" s="71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228792.76757372628</v>
      </c>
      <c r="BH115" s="71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235656.55060093803</v>
      </c>
      <c r="BI115" s="71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242726.24711896619</v>
      </c>
      <c r="BJ115" s="71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250008.03453253521</v>
      </c>
      <c r="BK115" s="71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257508.27556851128</v>
      </c>
      <c r="BL115" s="71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265233.52383556659</v>
      </c>
      <c r="BM115" s="71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273190.52955063363</v>
      </c>
      <c r="BN115" s="71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281386.24543715263</v>
      </c>
      <c r="BO115" s="71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289827.83280026726</v>
      </c>
      <c r="BP115" s="71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298522.66778427525</v>
      </c>
      <c r="BQ115" s="71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307478.3478178035</v>
      </c>
      <c r="BR115" s="71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316702.69825233764</v>
      </c>
      <c r="BS115" s="71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326203.77919990779</v>
      </c>
      <c r="BT115" s="71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335989.89257590502</v>
      </c>
      <c r="BU115" s="71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346069.58935318218</v>
      </c>
      <c r="BV115" s="71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71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71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71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71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71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71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71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71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71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71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71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71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71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71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71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71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71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71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71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71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71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71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71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71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8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3">
        <f t="shared" si="15"/>
        <v>7</v>
      </c>
      <c r="R116" s="24"/>
      <c r="S116" s="73">
        <f>BP!$A171</f>
        <v>171</v>
      </c>
      <c r="T116" s="69"/>
      <c r="U116" s="69"/>
      <c r="V116" s="77"/>
      <c r="W116" s="29">
        <f ca="1">SUM(INDIRECT(ADDRESS(ROW(),SUMIFS($1:$1,$5:$5,1))):INDIRECT(ADDRESS(ROW(),SUMIFS($1:$1,$5:$5,MAX($5:$5)))))</f>
        <v>4274194.6172296247</v>
      </c>
      <c r="X116" s="69"/>
      <c r="Y116" s="69"/>
      <c r="Z116" s="71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71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71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71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71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71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50000</v>
      </c>
      <c r="AF116" s="71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51500</v>
      </c>
      <c r="AG116" s="71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53045.000000000007</v>
      </c>
      <c r="AH116" s="71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54636.350000000006</v>
      </c>
      <c r="AI116" s="71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56275.440500000004</v>
      </c>
      <c r="AJ116" s="71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57963.703715000011</v>
      </c>
      <c r="AK116" s="71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59702.614826450008</v>
      </c>
      <c r="AL116" s="71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61493.693271243515</v>
      </c>
      <c r="AM116" s="71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63338.504069380811</v>
      </c>
      <c r="AN116" s="71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65238.65919146224</v>
      </c>
      <c r="AO116" s="71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67195.818967206113</v>
      </c>
      <c r="AP116" s="71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69211.693536222287</v>
      </c>
      <c r="AQ116" s="71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71288.04434230896</v>
      </c>
      <c r="AR116" s="71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73426.685672578227</v>
      </c>
      <c r="AS116" s="71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75629.486242755578</v>
      </c>
      <c r="AT116" s="71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77898.370830038257</v>
      </c>
      <c r="AU116" s="71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80235.321954939398</v>
      </c>
      <c r="AV116" s="71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82642.381613587582</v>
      </c>
      <c r="AW116" s="71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85121.653061995225</v>
      </c>
      <c r="AX116" s="71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87675.302653855077</v>
      </c>
      <c r="AY116" s="71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90305.561733470735</v>
      </c>
      <c r="AZ116" s="71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93014.728585474862</v>
      </c>
      <c r="BA116" s="71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95805.170443039111</v>
      </c>
      <c r="BB116" s="71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98679.325556330281</v>
      </c>
      <c r="BC116" s="71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101639.7053230202</v>
      </c>
      <c r="BD116" s="71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104688.89648271081</v>
      </c>
      <c r="BE116" s="71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107829.56337719213</v>
      </c>
      <c r="BF116" s="71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111064.45027850789</v>
      </c>
      <c r="BG116" s="71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114396.38378686314</v>
      </c>
      <c r="BH116" s="71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117828.27530046902</v>
      </c>
      <c r="BI116" s="71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121363.12355948309</v>
      </c>
      <c r="BJ116" s="71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125004.01726626761</v>
      </c>
      <c r="BK116" s="71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128754.13778425564</v>
      </c>
      <c r="BL116" s="71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132616.7619177833</v>
      </c>
      <c r="BM116" s="71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136595.26477531681</v>
      </c>
      <c r="BN116" s="71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140693.12271857631</v>
      </c>
      <c r="BO116" s="71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144913.91640013363</v>
      </c>
      <c r="BP116" s="71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149261.33389213763</v>
      </c>
      <c r="BQ116" s="71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153739.17390890175</v>
      </c>
      <c r="BR116" s="71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158351.34912616882</v>
      </c>
      <c r="BS116" s="71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163101.88959995389</v>
      </c>
      <c r="BT116" s="71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167994.94628795251</v>
      </c>
      <c r="BU116" s="71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173034.79467659109</v>
      </c>
      <c r="BV116" s="71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71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71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71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71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71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71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71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71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71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71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71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71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71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71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71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71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71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71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71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71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71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71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71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71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8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3">
        <f t="shared" si="15"/>
        <v>7</v>
      </c>
      <c r="R117" s="24"/>
      <c r="S117" s="73">
        <f>BP!$A172</f>
        <v>172</v>
      </c>
      <c r="T117" s="69"/>
      <c r="U117" s="69"/>
      <c r="V117" s="77"/>
      <c r="W117" s="29">
        <f ca="1">SUM(INDIRECT(ADDRESS(ROW(),SUMIFS($1:$1,$5:$5,1))):INDIRECT(ADDRESS(ROW(),SUMIFS($1:$1,$5:$5,MAX($5:$5)))))</f>
        <v>3846775.1555066612</v>
      </c>
      <c r="X117" s="69"/>
      <c r="Y117" s="69"/>
      <c r="Z117" s="71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71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71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71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71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71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45000</v>
      </c>
      <c r="AF117" s="71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46350</v>
      </c>
      <c r="AG117" s="71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47740.500000000007</v>
      </c>
      <c r="AH117" s="71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49172.715000000004</v>
      </c>
      <c r="AI117" s="71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50647.89645</v>
      </c>
      <c r="AJ117" s="71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52167.33334350001</v>
      </c>
      <c r="AK117" s="71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53732.353343805007</v>
      </c>
      <c r="AL117" s="71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55344.323944119162</v>
      </c>
      <c r="AM117" s="71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57004.653662442732</v>
      </c>
      <c r="AN117" s="71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58714.793272316012</v>
      </c>
      <c r="AO117" s="71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60476.237070485498</v>
      </c>
      <c r="AP117" s="71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62290.524182600057</v>
      </c>
      <c r="AQ117" s="71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64159.23990807806</v>
      </c>
      <c r="AR117" s="71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66084.01710532041</v>
      </c>
      <c r="AS117" s="71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68066.537618480026</v>
      </c>
      <c r="AT117" s="71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70108.533747034424</v>
      </c>
      <c r="AU117" s="71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72211.789759445455</v>
      </c>
      <c r="AV117" s="71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74378.143452228833</v>
      </c>
      <c r="AW117" s="71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76609.487755795693</v>
      </c>
      <c r="AX117" s="71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78907.772388469573</v>
      </c>
      <c r="AY117" s="71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81275.005560123667</v>
      </c>
      <c r="AZ117" s="71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83713.255726927368</v>
      </c>
      <c r="BA117" s="71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86224.653398735201</v>
      </c>
      <c r="BB117" s="71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88811.393000697251</v>
      </c>
      <c r="BC117" s="71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91475.734790718183</v>
      </c>
      <c r="BD117" s="71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94220.00683443973</v>
      </c>
      <c r="BE117" s="71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97046.607039472918</v>
      </c>
      <c r="BF117" s="71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99958.005250657094</v>
      </c>
      <c r="BG117" s="71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102956.74540817682</v>
      </c>
      <c r="BH117" s="71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106045.44777042212</v>
      </c>
      <c r="BI117" s="71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109226.81120353479</v>
      </c>
      <c r="BJ117" s="71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112503.61553964084</v>
      </c>
      <c r="BK117" s="71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115878.72400583007</v>
      </c>
      <c r="BL117" s="71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119355.08572600498</v>
      </c>
      <c r="BM117" s="71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122935.73829778512</v>
      </c>
      <c r="BN117" s="71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126623.81044671869</v>
      </c>
      <c r="BO117" s="71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130422.52476012026</v>
      </c>
      <c r="BP117" s="71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134335.20050292386</v>
      </c>
      <c r="BQ117" s="71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138365.25651801159</v>
      </c>
      <c r="BR117" s="71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142516.21421355192</v>
      </c>
      <c r="BS117" s="71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146791.70063995849</v>
      </c>
      <c r="BT117" s="71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151195.45165915726</v>
      </c>
      <c r="BU117" s="71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155731.31520893198</v>
      </c>
      <c r="BV117" s="71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71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71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71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71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71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71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71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71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71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71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71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71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71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71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71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71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71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71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71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71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71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71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71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71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8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3">
        <f t="shared" si="15"/>
        <v>7</v>
      </c>
      <c r="R118" s="24"/>
      <c r="S118" s="73">
        <f>BP!$A173</f>
        <v>173</v>
      </c>
      <c r="T118" s="69"/>
      <c r="U118" s="69"/>
      <c r="V118" s="77"/>
      <c r="W118" s="29">
        <f ca="1">SUM(INDIRECT(ADDRESS(ROW(),SUMIFS($1:$1,$5:$5,1))):INDIRECT(ADDRESS(ROW(),SUMIFS($1:$1,$5:$5,MAX($5:$5)))))</f>
        <v>1572903.6191405014</v>
      </c>
      <c r="X118" s="69"/>
      <c r="Y118" s="69"/>
      <c r="Z118" s="71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71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71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71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71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71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18400.000000000004</v>
      </c>
      <c r="AF118" s="71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18952.000000000004</v>
      </c>
      <c r="AG118" s="71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19520.560000000005</v>
      </c>
      <c r="AH118" s="71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20106.176800000005</v>
      </c>
      <c r="AI118" s="71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20709.362104000003</v>
      </c>
      <c r="AJ118" s="71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21330.642967120006</v>
      </c>
      <c r="AK118" s="71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21970.562256133606</v>
      </c>
      <c r="AL118" s="71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22629.679123817616</v>
      </c>
      <c r="AM118" s="71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23308.569497532142</v>
      </c>
      <c r="AN118" s="71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24007.826582458107</v>
      </c>
      <c r="AO118" s="71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24728.061379931849</v>
      </c>
      <c r="AP118" s="71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25469.903221329805</v>
      </c>
      <c r="AQ118" s="71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26234.000317969698</v>
      </c>
      <c r="AR118" s="71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27021.020327508792</v>
      </c>
      <c r="AS118" s="71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27831.650937334056</v>
      </c>
      <c r="AT118" s="71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28666.600465454081</v>
      </c>
      <c r="AU118" s="71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29526.598479417702</v>
      </c>
      <c r="AV118" s="71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30412.396433800237</v>
      </c>
      <c r="AW118" s="71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31324.768326814246</v>
      </c>
      <c r="AX118" s="71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32264.511376618673</v>
      </c>
      <c r="AY118" s="71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33232.446717917235</v>
      </c>
      <c r="AZ118" s="71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34229.42011945475</v>
      </c>
      <c r="BA118" s="71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35256.302723038396</v>
      </c>
      <c r="BB118" s="71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36313.99180472955</v>
      </c>
      <c r="BC118" s="71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37403.411558871441</v>
      </c>
      <c r="BD118" s="71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38525.513905637585</v>
      </c>
      <c r="BE118" s="71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39681.279322806709</v>
      </c>
      <c r="BF118" s="71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40871.717702490911</v>
      </c>
      <c r="BG118" s="71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42097.869233565638</v>
      </c>
      <c r="BH118" s="71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43360.805310572607</v>
      </c>
      <c r="BI118" s="71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44661.629469889784</v>
      </c>
      <c r="BJ118" s="71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46001.47835398648</v>
      </c>
      <c r="BK118" s="71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47381.522704606083</v>
      </c>
      <c r="BL118" s="71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48802.968385744265</v>
      </c>
      <c r="BM118" s="71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50267.057437316595</v>
      </c>
      <c r="BN118" s="71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51775.069160436091</v>
      </c>
      <c r="BO118" s="71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53328.321235249176</v>
      </c>
      <c r="BP118" s="71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54928.170872306655</v>
      </c>
      <c r="BQ118" s="71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56576.015998475857</v>
      </c>
      <c r="BR118" s="71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58273.296478430129</v>
      </c>
      <c r="BS118" s="71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60021.495372783036</v>
      </c>
      <c r="BT118" s="71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61822.140233966529</v>
      </c>
      <c r="BU118" s="71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63676.804440985528</v>
      </c>
      <c r="BV118" s="71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71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71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71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71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71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71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71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71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71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71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71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71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71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71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71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71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71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71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71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71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71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71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71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71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6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3"/>
      <c r="Q120" s="64"/>
      <c r="R120" s="65"/>
      <c r="S120" s="63"/>
      <c r="T120" s="66"/>
      <c r="U120" s="66"/>
      <c r="V120" s="78"/>
      <c r="W120" s="67"/>
      <c r="X120" s="66"/>
      <c r="Y120" s="66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</row>
    <row r="121" spans="1:98" s="13" customFormat="1" x14ac:dyDescent="0.3">
      <c r="A121" s="80">
        <f>ROW()</f>
        <v>121</v>
      </c>
      <c r="E121" s="45"/>
      <c r="F121" s="81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4">
        <f>$A$7</f>
        <v>7</v>
      </c>
      <c r="Q121" s="31"/>
      <c r="R121" s="46"/>
      <c r="S121" s="74">
        <f>BP!$A175</f>
        <v>175</v>
      </c>
      <c r="T121" s="31"/>
      <c r="U121" s="31"/>
      <c r="V121" s="82"/>
      <c r="W121" s="83">
        <f ca="1">SUM(INDIRECT(ADDRESS(ROW(),SUMIFS($1:$1,$5:$5,1))):INDIRECT(ADDRESS(ROW(),SUMIFS($1:$1,$5:$5,MAX($5:$5)))))</f>
        <v>321510.59780873667</v>
      </c>
      <c r="X121" s="31"/>
      <c r="Y121" s="31"/>
      <c r="Z121" s="83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3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3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3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3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3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400</v>
      </c>
      <c r="AF121" s="83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2412</v>
      </c>
      <c r="AG121" s="83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3484.36</v>
      </c>
      <c r="AH121" s="83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3988.8908000000001</v>
      </c>
      <c r="AI121" s="83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4308.5575239999998</v>
      </c>
      <c r="AJ121" s="83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4437.8142497200006</v>
      </c>
      <c r="AK121" s="83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4570.9486772116006</v>
      </c>
      <c r="AL121" s="83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4708.0771375279483</v>
      </c>
      <c r="AM121" s="83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4849.3194516537878</v>
      </c>
      <c r="AN121" s="83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4994.7990352034012</v>
      </c>
      <c r="AO121" s="83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5144.6430062595027</v>
      </c>
      <c r="AP121" s="83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5298.9822964472878</v>
      </c>
      <c r="AQ121" s="83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5457.9517653407065</v>
      </c>
      <c r="AR121" s="83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5621.6903183009272</v>
      </c>
      <c r="AS121" s="83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5790.3410278499559</v>
      </c>
      <c r="AT121" s="83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5964.0512586854557</v>
      </c>
      <c r="AU121" s="83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6142.9727964460189</v>
      </c>
      <c r="AV121" s="83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6327.2619803393991</v>
      </c>
      <c r="AW121" s="83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6517.0798397495819</v>
      </c>
      <c r="AX121" s="83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6712.5922349420698</v>
      </c>
      <c r="AY121" s="83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6913.9700019903321</v>
      </c>
      <c r="AZ121" s="83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7121.3891020500414</v>
      </c>
      <c r="BA121" s="83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7335.0307751115433</v>
      </c>
      <c r="BB121" s="83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7555.0816983648892</v>
      </c>
      <c r="BC121" s="83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7781.7341493158374</v>
      </c>
      <c r="BD121" s="83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8015.1861737953132</v>
      </c>
      <c r="BE121" s="83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8255.6417590091733</v>
      </c>
      <c r="BF121" s="83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8503.3110117794477</v>
      </c>
      <c r="BG121" s="83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8758.4103421328309</v>
      </c>
      <c r="BH121" s="83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9021.1626523968152</v>
      </c>
      <c r="BI121" s="83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9291.7975319687193</v>
      </c>
      <c r="BJ121" s="83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9570.5514579277806</v>
      </c>
      <c r="BK121" s="83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9857.6680016656155</v>
      </c>
      <c r="BL121" s="83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10153.398041715585</v>
      </c>
      <c r="BM121" s="83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10457.999982967052</v>
      </c>
      <c r="BN121" s="83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10771.739982456063</v>
      </c>
      <c r="BO121" s="83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11094.892181929747</v>
      </c>
      <c r="BP121" s="83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11427.738947387641</v>
      </c>
      <c r="BQ121" s="83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11770.571115809267</v>
      </c>
      <c r="BR121" s="83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12123.688249283547</v>
      </c>
      <c r="BS121" s="83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12487.398896762055</v>
      </c>
      <c r="BT121" s="83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12862.020863664919</v>
      </c>
      <c r="BU121" s="83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13247.881489574866</v>
      </c>
      <c r="BV121" s="83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3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3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3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3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3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3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3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3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3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3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3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3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3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3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3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3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3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3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3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3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3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3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3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3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8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3">
        <f>$A$7</f>
        <v>7</v>
      </c>
      <c r="R122" s="24"/>
      <c r="S122" s="73">
        <f>BP!$A178</f>
        <v>178</v>
      </c>
      <c r="T122" s="69"/>
      <c r="U122" s="69"/>
      <c r="V122" s="77"/>
      <c r="W122" s="29">
        <f ca="1">SUM(INDIRECT(ADDRESS(ROW(),SUMIFS($1:$1,$5:$5,1))):INDIRECT(ADDRESS(ROW(),SUMIFS($1:$1,$5:$5,MAX($5:$5)))))</f>
        <v>482265.89671310503</v>
      </c>
      <c r="X122" s="69"/>
      <c r="Y122" s="69"/>
      <c r="Z122" s="71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71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71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71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71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71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600.00000000000011</v>
      </c>
      <c r="AF122" s="71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3618</v>
      </c>
      <c r="AG122" s="71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5226.54</v>
      </c>
      <c r="AH122" s="71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5983.3362000000006</v>
      </c>
      <c r="AI122" s="71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6462.8362860000007</v>
      </c>
      <c r="AJ122" s="71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6656.72137458</v>
      </c>
      <c r="AK122" s="71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6856.4230158174005</v>
      </c>
      <c r="AL122" s="71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7062.1157062919228</v>
      </c>
      <c r="AM122" s="71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7273.9791774806818</v>
      </c>
      <c r="AN122" s="71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7492.1985528051009</v>
      </c>
      <c r="AO122" s="71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7716.9645093892541</v>
      </c>
      <c r="AP122" s="71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7948.4734446709317</v>
      </c>
      <c r="AQ122" s="71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8186.9276480110602</v>
      </c>
      <c r="AR122" s="71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8432.5354774513926</v>
      </c>
      <c r="AS122" s="71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8685.511541774933</v>
      </c>
      <c r="AT122" s="71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8946.076888028183</v>
      </c>
      <c r="AU122" s="71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9214.4591946690289</v>
      </c>
      <c r="AV122" s="71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9490.8929705090995</v>
      </c>
      <c r="AW122" s="71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9775.6197596243728</v>
      </c>
      <c r="AX122" s="71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10068.888352413105</v>
      </c>
      <c r="AY122" s="71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10370.955002985498</v>
      </c>
      <c r="AZ122" s="71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10682.083653075064</v>
      </c>
      <c r="BA122" s="71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11002.546162667315</v>
      </c>
      <c r="BB122" s="71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11332.622547547335</v>
      </c>
      <c r="BC122" s="71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11672.601223973757</v>
      </c>
      <c r="BD122" s="71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12022.779260692969</v>
      </c>
      <c r="BE122" s="71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12383.462638513758</v>
      </c>
      <c r="BF122" s="71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12754.966517669171</v>
      </c>
      <c r="BG122" s="71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13137.615513199245</v>
      </c>
      <c r="BH122" s="71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13531.743978595223</v>
      </c>
      <c r="BI122" s="71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13937.696297953082</v>
      </c>
      <c r="BJ122" s="71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14355.827186891673</v>
      </c>
      <c r="BK122" s="71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14786.502002498424</v>
      </c>
      <c r="BL122" s="71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15230.097062573377</v>
      </c>
      <c r="BM122" s="71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15686.99997445058</v>
      </c>
      <c r="BN122" s="71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16157.609973684097</v>
      </c>
      <c r="BO122" s="71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16642.33827289462</v>
      </c>
      <c r="BP122" s="71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17141.608421081459</v>
      </c>
      <c r="BQ122" s="71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17655.856673713904</v>
      </c>
      <c r="BR122" s="71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18185.532373925322</v>
      </c>
      <c r="BS122" s="71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18731.09834514308</v>
      </c>
      <c r="BT122" s="71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19293.031295497374</v>
      </c>
      <c r="BU122" s="71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19871.822234362298</v>
      </c>
      <c r="BV122" s="71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71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71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71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71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71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71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71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71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71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71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71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71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71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71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71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71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71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71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71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71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71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71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71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71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9" customFormat="1" ht="12" x14ac:dyDescent="0.25">
      <c r="A123" s="26">
        <f>ROW()</f>
        <v>123</v>
      </c>
      <c r="E123" s="70"/>
      <c r="F123" s="68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3">
        <f t="shared" ref="P123:P130" si="16">$A$7</f>
        <v>7</v>
      </c>
      <c r="Q123" s="27"/>
      <c r="R123" s="24"/>
      <c r="S123" s="73">
        <f>BP!$A179</f>
        <v>179</v>
      </c>
      <c r="V123" s="77"/>
      <c r="W123" s="29">
        <f ca="1">SUM(INDIRECT(ADDRESS(ROW(),SUMIFS($1:$1,$5:$5,1))):INDIRECT(ADDRESS(ROW(),SUMIFS($1:$1,$5:$5,MAX($5:$5)))))</f>
        <v>128604.2391234947</v>
      </c>
      <c r="Z123" s="71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71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71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71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71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71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160.00000000000003</v>
      </c>
      <c r="AF123" s="71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964.80000000000007</v>
      </c>
      <c r="AG123" s="71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1393.7440000000001</v>
      </c>
      <c r="AH123" s="71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1595.5563200000004</v>
      </c>
      <c r="AI123" s="71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1723.4230096000001</v>
      </c>
      <c r="AJ123" s="71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1775.1256998880003</v>
      </c>
      <c r="AK123" s="71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1828.3794708846403</v>
      </c>
      <c r="AL123" s="71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1883.2308550111795</v>
      </c>
      <c r="AM123" s="71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1939.727780661515</v>
      </c>
      <c r="AN123" s="71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1997.9196140813604</v>
      </c>
      <c r="AO123" s="71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2057.8572025038015</v>
      </c>
      <c r="AP123" s="71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2119.5929185789155</v>
      </c>
      <c r="AQ123" s="71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2183.1807061362829</v>
      </c>
      <c r="AR123" s="71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2248.6761273203711</v>
      </c>
      <c r="AS123" s="71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2316.1364111399826</v>
      </c>
      <c r="AT123" s="71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2385.620503474182</v>
      </c>
      <c r="AU123" s="71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2457.1891185784079</v>
      </c>
      <c r="AV123" s="71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2530.9047921357601</v>
      </c>
      <c r="AW123" s="71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2606.8319358998328</v>
      </c>
      <c r="AX123" s="71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2685.0368939768287</v>
      </c>
      <c r="AY123" s="71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2765.5880007961332</v>
      </c>
      <c r="AZ123" s="71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2848.5556408200168</v>
      </c>
      <c r="BA123" s="71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2934.0123100446181</v>
      </c>
      <c r="BB123" s="71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3022.0326793459567</v>
      </c>
      <c r="BC123" s="71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3112.6936597263348</v>
      </c>
      <c r="BD123" s="71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3206.0744695181252</v>
      </c>
      <c r="BE123" s="71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3302.2567036036689</v>
      </c>
      <c r="BF123" s="71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3401.3244047117792</v>
      </c>
      <c r="BG123" s="71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3503.3641368531325</v>
      </c>
      <c r="BH123" s="71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3608.4650609587266</v>
      </c>
      <c r="BI123" s="71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3716.7190127874883</v>
      </c>
      <c r="BJ123" s="71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3828.220583171113</v>
      </c>
      <c r="BK123" s="71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3943.0672006662467</v>
      </c>
      <c r="BL123" s="71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4061.3592166862345</v>
      </c>
      <c r="BM123" s="71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4183.1999931868213</v>
      </c>
      <c r="BN123" s="71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4308.6959929824261</v>
      </c>
      <c r="BO123" s="71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4437.9568727718988</v>
      </c>
      <c r="BP123" s="71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4571.0955789550562</v>
      </c>
      <c r="BQ123" s="71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4708.2284463237074</v>
      </c>
      <c r="BR123" s="71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4849.4752997134192</v>
      </c>
      <c r="BS123" s="71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4994.9595587048225</v>
      </c>
      <c r="BT123" s="71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5144.8083454659672</v>
      </c>
      <c r="BU123" s="71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5299.1525958299471</v>
      </c>
      <c r="BV123" s="71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71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71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71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71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71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71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71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71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71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71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71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71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71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71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71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71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71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71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71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71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71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71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71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71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8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3">
        <f t="shared" si="16"/>
        <v>7</v>
      </c>
      <c r="R124" s="24"/>
      <c r="S124" s="73">
        <f>BP!$A180</f>
        <v>180</v>
      </c>
      <c r="T124" s="69"/>
      <c r="U124" s="69"/>
      <c r="V124" s="77"/>
      <c r="W124" s="29">
        <f ca="1">SUM(INDIRECT(ADDRESS(ROW(),SUMIFS($1:$1,$5:$5,1))):INDIRECT(ADDRESS(ROW(),SUMIFS($1:$1,$5:$5,MAX($5:$5)))))</f>
        <v>225057.41846611569</v>
      </c>
      <c r="X124" s="69"/>
      <c r="Y124" s="69"/>
      <c r="Z124" s="71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71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71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71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71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71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279.99999999999994</v>
      </c>
      <c r="AF124" s="71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1688.4</v>
      </c>
      <c r="AG124" s="71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2439.0520000000001</v>
      </c>
      <c r="AH124" s="71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2792.2235600000004</v>
      </c>
      <c r="AI124" s="71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3015.9902668</v>
      </c>
      <c r="AJ124" s="71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3106.4699748040002</v>
      </c>
      <c r="AK124" s="71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3199.6640740481198</v>
      </c>
      <c r="AL124" s="71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3295.6539962695642</v>
      </c>
      <c r="AM124" s="71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3394.5236161576508</v>
      </c>
      <c r="AN124" s="71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3496.3593246423802</v>
      </c>
      <c r="AO124" s="71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3601.2501043816515</v>
      </c>
      <c r="AP124" s="71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3709.2876075131012</v>
      </c>
      <c r="AQ124" s="71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3820.5662357384945</v>
      </c>
      <c r="AR124" s="71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3935.1832228106496</v>
      </c>
      <c r="AS124" s="71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4053.2387194949688</v>
      </c>
      <c r="AT124" s="71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4174.8358810798181</v>
      </c>
      <c r="AU124" s="71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4300.080957512213</v>
      </c>
      <c r="AV124" s="71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4429.0833862375794</v>
      </c>
      <c r="AW124" s="71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4561.9558878247062</v>
      </c>
      <c r="AX124" s="71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4698.8145644594479</v>
      </c>
      <c r="AY124" s="71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4839.7790013932317</v>
      </c>
      <c r="AZ124" s="71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4984.9723714350293</v>
      </c>
      <c r="BA124" s="71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5134.5215425780798</v>
      </c>
      <c r="BB124" s="71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5288.5571888554223</v>
      </c>
      <c r="BC124" s="71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5447.2139045210852</v>
      </c>
      <c r="BD124" s="71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5610.6303216567194</v>
      </c>
      <c r="BE124" s="71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5778.9492313064202</v>
      </c>
      <c r="BF124" s="71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5952.3177082456123</v>
      </c>
      <c r="BG124" s="71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6130.8872394929813</v>
      </c>
      <c r="BH124" s="71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6314.8138566777707</v>
      </c>
      <c r="BI124" s="71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6504.2582723781034</v>
      </c>
      <c r="BJ124" s="71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6699.3860205494466</v>
      </c>
      <c r="BK124" s="71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6900.3676011659309</v>
      </c>
      <c r="BL124" s="71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7107.3786292009081</v>
      </c>
      <c r="BM124" s="71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7320.5999880769368</v>
      </c>
      <c r="BN124" s="71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7540.2179877192448</v>
      </c>
      <c r="BO124" s="71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7766.4245273508222</v>
      </c>
      <c r="BP124" s="71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7999.4172631713473</v>
      </c>
      <c r="BQ124" s="71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8239.3997810664878</v>
      </c>
      <c r="BR124" s="71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8486.5817744984834</v>
      </c>
      <c r="BS124" s="71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8741.1792277334371</v>
      </c>
      <c r="BT124" s="71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9003.4146045654416</v>
      </c>
      <c r="BU124" s="71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9273.5170427024041</v>
      </c>
      <c r="BV124" s="71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71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71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71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71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71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71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71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71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71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71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71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71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71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71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71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71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71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71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71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71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71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71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71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71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8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3">
        <f t="shared" si="16"/>
        <v>7</v>
      </c>
      <c r="R125" s="24"/>
      <c r="S125" s="73">
        <f>BP!$A181</f>
        <v>181</v>
      </c>
      <c r="T125" s="69"/>
      <c r="U125" s="69"/>
      <c r="V125" s="77"/>
      <c r="W125" s="29">
        <f ca="1">SUM(INDIRECT(ADDRESS(ROW(),SUMIFS($1:$1,$5:$5,1))):INDIRECT(ADDRESS(ROW(),SUMIFS($1:$1,$5:$5,MAX($5:$5)))))</f>
        <v>321510.59780873667</v>
      </c>
      <c r="X125" s="69"/>
      <c r="Y125" s="69"/>
      <c r="Z125" s="71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71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71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71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71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71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400</v>
      </c>
      <c r="AF125" s="71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2412</v>
      </c>
      <c r="AG125" s="71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3484.36</v>
      </c>
      <c r="AH125" s="71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3988.8908000000001</v>
      </c>
      <c r="AI125" s="71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4308.5575239999998</v>
      </c>
      <c r="AJ125" s="71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4437.8142497200006</v>
      </c>
      <c r="AK125" s="71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4570.9486772116006</v>
      </c>
      <c r="AL125" s="71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4708.0771375279483</v>
      </c>
      <c r="AM125" s="71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4849.3194516537878</v>
      </c>
      <c r="AN125" s="71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4994.7990352034012</v>
      </c>
      <c r="AO125" s="71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5144.6430062595027</v>
      </c>
      <c r="AP125" s="71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5298.9822964472878</v>
      </c>
      <c r="AQ125" s="71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5457.9517653407065</v>
      </c>
      <c r="AR125" s="71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5621.6903183009272</v>
      </c>
      <c r="AS125" s="71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5790.3410278499559</v>
      </c>
      <c r="AT125" s="71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5964.0512586854557</v>
      </c>
      <c r="AU125" s="71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6142.9727964460189</v>
      </c>
      <c r="AV125" s="71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6327.2619803393991</v>
      </c>
      <c r="AW125" s="71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6517.0798397495819</v>
      </c>
      <c r="AX125" s="71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6712.5922349420698</v>
      </c>
      <c r="AY125" s="71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6913.9700019903321</v>
      </c>
      <c r="AZ125" s="71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7121.3891020500414</v>
      </c>
      <c r="BA125" s="71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7335.0307751115433</v>
      </c>
      <c r="BB125" s="71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7555.0816983648892</v>
      </c>
      <c r="BC125" s="71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7781.7341493158374</v>
      </c>
      <c r="BD125" s="71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8015.1861737953132</v>
      </c>
      <c r="BE125" s="71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8255.6417590091733</v>
      </c>
      <c r="BF125" s="71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8503.3110117794477</v>
      </c>
      <c r="BG125" s="71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8758.4103421328309</v>
      </c>
      <c r="BH125" s="71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9021.1626523968152</v>
      </c>
      <c r="BI125" s="71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9291.7975319687193</v>
      </c>
      <c r="BJ125" s="71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9570.5514579277806</v>
      </c>
      <c r="BK125" s="71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9857.6680016656155</v>
      </c>
      <c r="BL125" s="71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10153.398041715585</v>
      </c>
      <c r="BM125" s="71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10457.999982967052</v>
      </c>
      <c r="BN125" s="71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10771.739982456063</v>
      </c>
      <c r="BO125" s="71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11094.892181929747</v>
      </c>
      <c r="BP125" s="71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11427.738947387641</v>
      </c>
      <c r="BQ125" s="71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11770.571115809267</v>
      </c>
      <c r="BR125" s="71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12123.688249283547</v>
      </c>
      <c r="BS125" s="71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12487.398896762055</v>
      </c>
      <c r="BT125" s="71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12862.020863664919</v>
      </c>
      <c r="BU125" s="71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13247.881489574866</v>
      </c>
      <c r="BV125" s="71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71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71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71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71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71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71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71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71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71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71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71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71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71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71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71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71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71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71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71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71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71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71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71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71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8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3">
        <f t="shared" si="16"/>
        <v>7</v>
      </c>
      <c r="R126" s="24"/>
      <c r="S126" s="73">
        <f>BP!$A182</f>
        <v>182</v>
      </c>
      <c r="T126" s="69"/>
      <c r="U126" s="69"/>
      <c r="V126" s="77"/>
      <c r="W126" s="29">
        <f ca="1">SUM(INDIRECT(ADDRESS(ROW(),SUMIFS($1:$1,$5:$5,1))):INDIRECT(ADDRESS(ROW(),SUMIFS($1:$1,$5:$5,MAX($5:$5)))))</f>
        <v>321510.59780873667</v>
      </c>
      <c r="X126" s="69"/>
      <c r="Y126" s="69"/>
      <c r="Z126" s="71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71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71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71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71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71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400</v>
      </c>
      <c r="AF126" s="71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2412</v>
      </c>
      <c r="AG126" s="71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3484.36</v>
      </c>
      <c r="AH126" s="71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3988.8908000000001</v>
      </c>
      <c r="AI126" s="71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4308.5575239999998</v>
      </c>
      <c r="AJ126" s="71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4437.8142497200006</v>
      </c>
      <c r="AK126" s="71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4570.9486772116006</v>
      </c>
      <c r="AL126" s="71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4708.0771375279483</v>
      </c>
      <c r="AM126" s="71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4849.3194516537878</v>
      </c>
      <c r="AN126" s="71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4994.7990352034012</v>
      </c>
      <c r="AO126" s="71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5144.6430062595027</v>
      </c>
      <c r="AP126" s="71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5298.9822964472878</v>
      </c>
      <c r="AQ126" s="71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5457.9517653407065</v>
      </c>
      <c r="AR126" s="71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5621.6903183009272</v>
      </c>
      <c r="AS126" s="71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5790.3410278499559</v>
      </c>
      <c r="AT126" s="71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5964.0512586854557</v>
      </c>
      <c r="AU126" s="71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6142.9727964460189</v>
      </c>
      <c r="AV126" s="71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6327.2619803393991</v>
      </c>
      <c r="AW126" s="71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6517.0798397495819</v>
      </c>
      <c r="AX126" s="71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6712.5922349420698</v>
      </c>
      <c r="AY126" s="71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6913.9700019903321</v>
      </c>
      <c r="AZ126" s="71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7121.3891020500414</v>
      </c>
      <c r="BA126" s="71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7335.0307751115433</v>
      </c>
      <c r="BB126" s="71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7555.0816983648892</v>
      </c>
      <c r="BC126" s="71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7781.7341493158374</v>
      </c>
      <c r="BD126" s="71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8015.1861737953132</v>
      </c>
      <c r="BE126" s="71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8255.6417590091733</v>
      </c>
      <c r="BF126" s="71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8503.3110117794477</v>
      </c>
      <c r="BG126" s="71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8758.4103421328309</v>
      </c>
      <c r="BH126" s="71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9021.1626523968152</v>
      </c>
      <c r="BI126" s="71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9291.7975319687193</v>
      </c>
      <c r="BJ126" s="71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9570.5514579277806</v>
      </c>
      <c r="BK126" s="71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9857.6680016656155</v>
      </c>
      <c r="BL126" s="71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10153.398041715585</v>
      </c>
      <c r="BM126" s="71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10457.999982967052</v>
      </c>
      <c r="BN126" s="71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10771.739982456063</v>
      </c>
      <c r="BO126" s="71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11094.892181929747</v>
      </c>
      <c r="BP126" s="71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11427.738947387641</v>
      </c>
      <c r="BQ126" s="71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11770.571115809267</v>
      </c>
      <c r="BR126" s="71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12123.688249283547</v>
      </c>
      <c r="BS126" s="71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12487.398896762055</v>
      </c>
      <c r="BT126" s="71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12862.020863664919</v>
      </c>
      <c r="BU126" s="71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13247.881489574866</v>
      </c>
      <c r="BV126" s="71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71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71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71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71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71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71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71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71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71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71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71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71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71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71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71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71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71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71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71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71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71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71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71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71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8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3">
        <f t="shared" si="16"/>
        <v>7</v>
      </c>
      <c r="R127" s="24"/>
      <c r="S127" s="73">
        <f>BP!$A183</f>
        <v>183</v>
      </c>
      <c r="T127" s="69"/>
      <c r="U127" s="69"/>
      <c r="V127" s="77"/>
      <c r="W127" s="29">
        <f ca="1">SUM(INDIRECT(ADDRESS(ROW(),SUMIFS($1:$1,$5:$5,1))):INDIRECT(ADDRESS(ROW(),SUMIFS($1:$1,$5:$5,MAX($5:$5)))))</f>
        <v>160755.29890436833</v>
      </c>
      <c r="X127" s="69"/>
      <c r="Y127" s="69"/>
      <c r="Z127" s="71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71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71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71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71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71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200</v>
      </c>
      <c r="AF127" s="71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1206</v>
      </c>
      <c r="AG127" s="71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1742.18</v>
      </c>
      <c r="AH127" s="71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1994.4454000000001</v>
      </c>
      <c r="AI127" s="71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2154.2787619999999</v>
      </c>
      <c r="AJ127" s="71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2218.9071248600003</v>
      </c>
      <c r="AK127" s="71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2285.4743386058003</v>
      </c>
      <c r="AL127" s="71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2354.0385687639741</v>
      </c>
      <c r="AM127" s="71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2424.6597258268939</v>
      </c>
      <c r="AN127" s="71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2497.3995176017006</v>
      </c>
      <c r="AO127" s="71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2572.3215031297514</v>
      </c>
      <c r="AP127" s="71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2649.4911482236439</v>
      </c>
      <c r="AQ127" s="71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2728.9758826703533</v>
      </c>
      <c r="AR127" s="71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2810.8451591504636</v>
      </c>
      <c r="AS127" s="71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2895.170513924978</v>
      </c>
      <c r="AT127" s="71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2982.0256293427278</v>
      </c>
      <c r="AU127" s="71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3071.4863982230095</v>
      </c>
      <c r="AV127" s="71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3163.6309901696995</v>
      </c>
      <c r="AW127" s="71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3258.5399198747909</v>
      </c>
      <c r="AX127" s="71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3356.2961174710349</v>
      </c>
      <c r="AY127" s="71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3456.985000995166</v>
      </c>
      <c r="AZ127" s="71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3560.6945510250207</v>
      </c>
      <c r="BA127" s="71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3667.5153875557717</v>
      </c>
      <c r="BB127" s="71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3777.5408491824446</v>
      </c>
      <c r="BC127" s="71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3890.8670746579187</v>
      </c>
      <c r="BD127" s="71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4007.5930868976566</v>
      </c>
      <c r="BE127" s="71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4127.8208795045866</v>
      </c>
      <c r="BF127" s="71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4251.6555058897238</v>
      </c>
      <c r="BG127" s="71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4379.2051710664155</v>
      </c>
      <c r="BH127" s="71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4510.5813261984076</v>
      </c>
      <c r="BI127" s="71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4645.8987659843597</v>
      </c>
      <c r="BJ127" s="71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4785.2757289638903</v>
      </c>
      <c r="BK127" s="71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4928.8340008328078</v>
      </c>
      <c r="BL127" s="71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5076.6990208577927</v>
      </c>
      <c r="BM127" s="71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5228.9999914835262</v>
      </c>
      <c r="BN127" s="71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5385.8699912280317</v>
      </c>
      <c r="BO127" s="71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5547.4460909648733</v>
      </c>
      <c r="BP127" s="71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5713.8694736938205</v>
      </c>
      <c r="BQ127" s="71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5885.2855579046336</v>
      </c>
      <c r="BR127" s="71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6061.8441246417733</v>
      </c>
      <c r="BS127" s="71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6243.6994483810277</v>
      </c>
      <c r="BT127" s="71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6431.0104318324593</v>
      </c>
      <c r="BU127" s="71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6623.9407447874328</v>
      </c>
      <c r="BV127" s="71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71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71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71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71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71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71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71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71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71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71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71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71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71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71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71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71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71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71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71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71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71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71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71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71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8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3">
        <f t="shared" si="16"/>
        <v>7</v>
      </c>
      <c r="R128" s="24"/>
      <c r="S128" s="73">
        <f>BP!$A184</f>
        <v>184</v>
      </c>
      <c r="T128" s="69"/>
      <c r="U128" s="69"/>
      <c r="V128" s="77"/>
      <c r="W128" s="29">
        <f ca="1">SUM(INDIRECT(ADDRESS(ROW(),SUMIFS($1:$1,$5:$5,1))):INDIRECT(ADDRESS(ROW(),SUMIFS($1:$1,$5:$5,MAX($5:$5)))))</f>
        <v>80377.649452184167</v>
      </c>
      <c r="X128" s="69"/>
      <c r="Y128" s="69"/>
      <c r="Z128" s="71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71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71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71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71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71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100</v>
      </c>
      <c r="AF128" s="71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603</v>
      </c>
      <c r="AG128" s="71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871.09</v>
      </c>
      <c r="AH128" s="71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997.22270000000003</v>
      </c>
      <c r="AI128" s="71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1077.139381</v>
      </c>
      <c r="AJ128" s="71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1109.4535624300001</v>
      </c>
      <c r="AK128" s="71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1142.7371693029002</v>
      </c>
      <c r="AL128" s="71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1177.0192843819871</v>
      </c>
      <c r="AM128" s="71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1212.329862913447</v>
      </c>
      <c r="AN128" s="71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1248.6997588008503</v>
      </c>
      <c r="AO128" s="71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1286.1607515648757</v>
      </c>
      <c r="AP128" s="71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1324.745574111822</v>
      </c>
      <c r="AQ128" s="71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1364.4879413351766</v>
      </c>
      <c r="AR128" s="71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1405.4225795752318</v>
      </c>
      <c r="AS128" s="71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1447.585256962489</v>
      </c>
      <c r="AT128" s="71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1491.0128146713639</v>
      </c>
      <c r="AU128" s="71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1535.7431991115047</v>
      </c>
      <c r="AV128" s="71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1581.8154950848498</v>
      </c>
      <c r="AW128" s="71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1629.2699599373955</v>
      </c>
      <c r="AX128" s="71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1678.1480587355175</v>
      </c>
      <c r="AY128" s="71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1728.492500497583</v>
      </c>
      <c r="AZ128" s="71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1780.3472755125104</v>
      </c>
      <c r="BA128" s="71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1833.7576937778858</v>
      </c>
      <c r="BB128" s="71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1888.7704245912223</v>
      </c>
      <c r="BC128" s="71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1945.4335373289593</v>
      </c>
      <c r="BD128" s="71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2003.7965434488283</v>
      </c>
      <c r="BE128" s="71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2063.9104397522933</v>
      </c>
      <c r="BF128" s="71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2125.8277529448619</v>
      </c>
      <c r="BG128" s="71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2189.6025855332077</v>
      </c>
      <c r="BH128" s="71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2255.2906630992038</v>
      </c>
      <c r="BI128" s="71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2322.9493829921798</v>
      </c>
      <c r="BJ128" s="71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2392.6378644819451</v>
      </c>
      <c r="BK128" s="71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2464.4170004164039</v>
      </c>
      <c r="BL128" s="71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2538.3495104288963</v>
      </c>
      <c r="BM128" s="71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2614.4999957417631</v>
      </c>
      <c r="BN128" s="71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2692.9349956140159</v>
      </c>
      <c r="BO128" s="71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2773.7230454824366</v>
      </c>
      <c r="BP128" s="71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2856.9347368469103</v>
      </c>
      <c r="BQ128" s="71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2942.6427789523168</v>
      </c>
      <c r="BR128" s="71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3030.9220623208867</v>
      </c>
      <c r="BS128" s="71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3121.8497241905138</v>
      </c>
      <c r="BT128" s="71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3215.5052159162296</v>
      </c>
      <c r="BU128" s="71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3311.9703723937164</v>
      </c>
      <c r="BV128" s="71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71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71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71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71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71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71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71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71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71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71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71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71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71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71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71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71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71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71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71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71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71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71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71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71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8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3">
        <f t="shared" si="16"/>
        <v>7</v>
      </c>
      <c r="R129" s="24"/>
      <c r="S129" s="73">
        <f>BP!$A185</f>
        <v>185</v>
      </c>
      <c r="T129" s="69"/>
      <c r="U129" s="69"/>
      <c r="V129" s="77"/>
      <c r="W129" s="29">
        <f ca="1">SUM(INDIRECT(ADDRESS(ROW(),SUMIFS($1:$1,$5:$5,1))):INDIRECT(ADDRESS(ROW(),SUMIFS($1:$1,$5:$5,MAX($5:$5)))))</f>
        <v>241132.94835655252</v>
      </c>
      <c r="X129" s="69"/>
      <c r="Y129" s="69"/>
      <c r="Z129" s="71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71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71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71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71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71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300.00000000000006</v>
      </c>
      <c r="AF129" s="71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1809</v>
      </c>
      <c r="AG129" s="71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2613.27</v>
      </c>
      <c r="AH129" s="71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2991.6681000000003</v>
      </c>
      <c r="AI129" s="71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3231.4181430000003</v>
      </c>
      <c r="AJ129" s="71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3328.36068729</v>
      </c>
      <c r="AK129" s="71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3428.2115079087002</v>
      </c>
      <c r="AL129" s="71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3531.0578531459614</v>
      </c>
      <c r="AM129" s="71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3636.9895887403409</v>
      </c>
      <c r="AN129" s="71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3746.0992764025505</v>
      </c>
      <c r="AO129" s="71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3858.482254694627</v>
      </c>
      <c r="AP129" s="71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3974.2367223354659</v>
      </c>
      <c r="AQ129" s="71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4093.4638240055301</v>
      </c>
      <c r="AR129" s="71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4216.2677387256963</v>
      </c>
      <c r="AS129" s="71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4342.7557708874665</v>
      </c>
      <c r="AT129" s="71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4473.0384440140915</v>
      </c>
      <c r="AU129" s="71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4607.2295973345144</v>
      </c>
      <c r="AV129" s="71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4745.4464852545498</v>
      </c>
      <c r="AW129" s="71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4887.8098798121864</v>
      </c>
      <c r="AX129" s="71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5034.4441762065526</v>
      </c>
      <c r="AY129" s="71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5185.4775014927491</v>
      </c>
      <c r="AZ129" s="71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5341.041826537532</v>
      </c>
      <c r="BA129" s="71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5501.2730813336575</v>
      </c>
      <c r="BB129" s="71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5666.3112737736674</v>
      </c>
      <c r="BC129" s="71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5836.3006119868787</v>
      </c>
      <c r="BD129" s="71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6011.3896303464844</v>
      </c>
      <c r="BE129" s="71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6191.731319256879</v>
      </c>
      <c r="BF129" s="71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6377.4832588345853</v>
      </c>
      <c r="BG129" s="71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6568.8077565996227</v>
      </c>
      <c r="BH129" s="71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6765.8719892976114</v>
      </c>
      <c r="BI129" s="71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6968.8481489765409</v>
      </c>
      <c r="BJ129" s="71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7177.9135934458363</v>
      </c>
      <c r="BK129" s="71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7393.2510012492121</v>
      </c>
      <c r="BL129" s="71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7615.0485312866886</v>
      </c>
      <c r="BM129" s="71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7843.4999872252902</v>
      </c>
      <c r="BN129" s="71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8078.8049868420485</v>
      </c>
      <c r="BO129" s="71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8321.1691364473099</v>
      </c>
      <c r="BP129" s="71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8570.8042105407294</v>
      </c>
      <c r="BQ129" s="71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8827.9283368569522</v>
      </c>
      <c r="BR129" s="71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9092.7661869626609</v>
      </c>
      <c r="BS129" s="71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9365.5491725715401</v>
      </c>
      <c r="BT129" s="71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9646.5156477486871</v>
      </c>
      <c r="BU129" s="71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9935.9111171811492</v>
      </c>
      <c r="BV129" s="71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71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71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71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71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71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71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71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71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71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71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71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71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71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71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71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71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71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71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71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71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71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71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71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71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8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3">
        <f t="shared" si="16"/>
        <v>7</v>
      </c>
      <c r="R130" s="24"/>
      <c r="S130" s="73">
        <f>BP!$A186</f>
        <v>186</v>
      </c>
      <c r="T130" s="69"/>
      <c r="U130" s="69"/>
      <c r="V130" s="77"/>
      <c r="W130" s="29">
        <f ca="1">SUM(INDIRECT(ADDRESS(ROW(),SUMIFS($1:$1,$5:$5,1))):INDIRECT(ADDRESS(ROW(),SUMIFS($1:$1,$5:$5,MAX($5:$5)))))</f>
        <v>257208.4782469894</v>
      </c>
      <c r="X130" s="69"/>
      <c r="Y130" s="69"/>
      <c r="Z130" s="71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71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71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71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71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71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320.00000000000006</v>
      </c>
      <c r="AF130" s="71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1929.6000000000001</v>
      </c>
      <c r="AG130" s="71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2787.4880000000003</v>
      </c>
      <c r="AH130" s="71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3191.1126400000007</v>
      </c>
      <c r="AI130" s="71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3446.8460192000002</v>
      </c>
      <c r="AJ130" s="71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3550.2513997760007</v>
      </c>
      <c r="AK130" s="71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3656.7589417692807</v>
      </c>
      <c r="AL130" s="71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3766.4617100223591</v>
      </c>
      <c r="AM130" s="71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3879.45556132303</v>
      </c>
      <c r="AN130" s="71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3995.8392281627207</v>
      </c>
      <c r="AO130" s="71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4115.7144050076031</v>
      </c>
      <c r="AP130" s="71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4239.185837157831</v>
      </c>
      <c r="AQ130" s="71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4366.3614122725658</v>
      </c>
      <c r="AR130" s="71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4497.3522546407421</v>
      </c>
      <c r="AS130" s="71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4632.2728222799651</v>
      </c>
      <c r="AT130" s="71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4771.241006948364</v>
      </c>
      <c r="AU130" s="71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4914.3782371568159</v>
      </c>
      <c r="AV130" s="71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5061.8095842715202</v>
      </c>
      <c r="AW130" s="71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5213.6638717996657</v>
      </c>
      <c r="AX130" s="71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5370.0737879536573</v>
      </c>
      <c r="AY130" s="71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5531.1760015922664</v>
      </c>
      <c r="AZ130" s="71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5697.1112816400337</v>
      </c>
      <c r="BA130" s="71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5868.0246200892361</v>
      </c>
      <c r="BB130" s="71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6044.0653586919134</v>
      </c>
      <c r="BC130" s="71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6225.3873194526695</v>
      </c>
      <c r="BD130" s="71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6412.1489390362503</v>
      </c>
      <c r="BE130" s="71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6604.5134072073379</v>
      </c>
      <c r="BF130" s="71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6802.6488094235583</v>
      </c>
      <c r="BG130" s="71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7006.7282737062651</v>
      </c>
      <c r="BH130" s="71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7216.9301219174531</v>
      </c>
      <c r="BI130" s="71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7433.4380255749766</v>
      </c>
      <c r="BJ130" s="71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7656.4411663422261</v>
      </c>
      <c r="BK130" s="71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7886.1344013324933</v>
      </c>
      <c r="BL130" s="71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8122.718433372469</v>
      </c>
      <c r="BM130" s="71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8366.3999863736426</v>
      </c>
      <c r="BN130" s="71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8617.3919859648522</v>
      </c>
      <c r="BO130" s="71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8875.9137455437976</v>
      </c>
      <c r="BP130" s="71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9142.1911579101125</v>
      </c>
      <c r="BQ130" s="71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9416.4568926474149</v>
      </c>
      <c r="BR130" s="71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9698.9505994268384</v>
      </c>
      <c r="BS130" s="71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9989.919117409645</v>
      </c>
      <c r="BT130" s="71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10289.616690931934</v>
      </c>
      <c r="BU130" s="71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10598.305191659894</v>
      </c>
      <c r="BV130" s="71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71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71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71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71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71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71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71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71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71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71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71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71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71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71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71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71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71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71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71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71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71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71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71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71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6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4">
        <f>$A$7</f>
        <v>7</v>
      </c>
      <c r="Q132" s="31"/>
      <c r="R132" s="46"/>
      <c r="S132" s="74">
        <f>BP!$A188</f>
        <v>188</v>
      </c>
      <c r="T132" s="66"/>
      <c r="U132" s="66"/>
      <c r="V132" s="78">
        <f ca="1">W132-SUM(W133:W142)</f>
        <v>0</v>
      </c>
      <c r="W132" s="67">
        <f ca="1">SUM(INDIRECT(ADDRESS(ROW(),SUMIFS($1:$1,$5:$5,1))):INDIRECT(ADDRESS(ROW(),SUMIFS($1:$1,$5:$5,MAX($5:$5)))))</f>
        <v>168584081.96101111</v>
      </c>
      <c r="X132" s="66"/>
      <c r="Y132" s="66"/>
      <c r="Z132" s="67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7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7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7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7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7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209740</v>
      </c>
      <c r="AF132" s="67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1264732.2</v>
      </c>
      <c r="AG132" s="67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1827024.166</v>
      </c>
      <c r="AH132" s="67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2091574.8909800001</v>
      </c>
      <c r="AI132" s="67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2259192.1377094002</v>
      </c>
      <c r="AJ132" s="67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2326967.9018406821</v>
      </c>
      <c r="AK132" s="67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2396776.9388959026</v>
      </c>
      <c r="AL132" s="67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2468680.24706278</v>
      </c>
      <c r="AM132" s="67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2542740.6544746635</v>
      </c>
      <c r="AN132" s="67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2619022.8741089031</v>
      </c>
      <c r="AO132" s="67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2697593.5603321707</v>
      </c>
      <c r="AP132" s="67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2778521.3671421357</v>
      </c>
      <c r="AQ132" s="67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2861877.0081563992</v>
      </c>
      <c r="AR132" s="67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2947733.3184010917</v>
      </c>
      <c r="AS132" s="67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3036165.3179531251</v>
      </c>
      <c r="AT132" s="67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3127250.2774917185</v>
      </c>
      <c r="AU132" s="67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3221067.7858164697</v>
      </c>
      <c r="AV132" s="67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3317699.8193909642</v>
      </c>
      <c r="AW132" s="67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3417230.8139726934</v>
      </c>
      <c r="AX132" s="67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3519747.7383918744</v>
      </c>
      <c r="AY132" s="67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3625340.1705436311</v>
      </c>
      <c r="AZ132" s="67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3734100.3756599394</v>
      </c>
      <c r="BA132" s="67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3846123.3869297379</v>
      </c>
      <c r="BB132" s="67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3961507.0885376302</v>
      </c>
      <c r="BC132" s="67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4080352.3011937593</v>
      </c>
      <c r="BD132" s="67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4202762.870229573</v>
      </c>
      <c r="BE132" s="67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4328845.7563364599</v>
      </c>
      <c r="BF132" s="67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4458711.1290265536</v>
      </c>
      <c r="BG132" s="67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4592472.4628973501</v>
      </c>
      <c r="BH132" s="67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4730246.6367842704</v>
      </c>
      <c r="BI132" s="67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4872154.0358877983</v>
      </c>
      <c r="BJ132" s="67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5018318.6569644324</v>
      </c>
      <c r="BK132" s="67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5168868.2166733658</v>
      </c>
      <c r="BL132" s="67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5323934.2631735671</v>
      </c>
      <c r="BM132" s="67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5483652.2910687746</v>
      </c>
      <c r="BN132" s="67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5648161.8598008379</v>
      </c>
      <c r="BO132" s="67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5817606.7155948635</v>
      </c>
      <c r="BP132" s="67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5992134.91706271</v>
      </c>
      <c r="BQ132" s="67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6171898.9645745903</v>
      </c>
      <c r="BR132" s="67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6357055.9335118281</v>
      </c>
      <c r="BS132" s="67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6547767.6115171835</v>
      </c>
      <c r="BT132" s="67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6744200.6398626994</v>
      </c>
      <c r="BU132" s="67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6946526.6590585802</v>
      </c>
      <c r="BV132" s="67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7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7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7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7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7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7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7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7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7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7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7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7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7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7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7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7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7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7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7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7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7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7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7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7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8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3">
        <f>$A$7</f>
        <v>7</v>
      </c>
      <c r="R133" s="24"/>
      <c r="S133" s="73">
        <f>BP!$A190</f>
        <v>190</v>
      </c>
      <c r="T133" s="69"/>
      <c r="U133" s="69"/>
      <c r="V133" s="77"/>
      <c r="W133" s="29">
        <f ca="1">SUM(INDIRECT(ADDRESS(ROW(),SUMIFS($1:$1,$5:$5,1))):INDIRECT(ADDRESS(ROW(),SUMIFS($1:$1,$5:$5,MAX($5:$5)))))</f>
        <v>33758612.769917347</v>
      </c>
      <c r="X133" s="69"/>
      <c r="Y133" s="69"/>
      <c r="Z133" s="71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71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71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71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71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71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42000.000000000007</v>
      </c>
      <c r="AF133" s="71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253260</v>
      </c>
      <c r="AG133" s="71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365857.8</v>
      </c>
      <c r="AH133" s="71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418833.53399999999</v>
      </c>
      <c r="AI133" s="71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452398.54002000007</v>
      </c>
      <c r="AJ133" s="71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465970.49622060009</v>
      </c>
      <c r="AK133" s="71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479949.61110721808</v>
      </c>
      <c r="AL133" s="71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494348.09944043466</v>
      </c>
      <c r="AM133" s="71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509178.54242364765</v>
      </c>
      <c r="AN133" s="71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524453.89869635715</v>
      </c>
      <c r="AO133" s="71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540187.51565724786</v>
      </c>
      <c r="AP133" s="71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556393.14112696529</v>
      </c>
      <c r="AQ133" s="71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573084.93536077417</v>
      </c>
      <c r="AR133" s="71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590277.4834215974</v>
      </c>
      <c r="AS133" s="71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607985.80792424537</v>
      </c>
      <c r="AT133" s="71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626225.3821619727</v>
      </c>
      <c r="AU133" s="71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645012.14362683194</v>
      </c>
      <c r="AV133" s="71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664362.50793563703</v>
      </c>
      <c r="AW133" s="71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684293.38317370613</v>
      </c>
      <c r="AX133" s="71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704822.18466891733</v>
      </c>
      <c r="AY133" s="71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725966.85020898492</v>
      </c>
      <c r="AZ133" s="71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747745.85571525455</v>
      </c>
      <c r="BA133" s="71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770178.23138671205</v>
      </c>
      <c r="BB133" s="71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793283.57832831342</v>
      </c>
      <c r="BC133" s="71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817082.08567816298</v>
      </c>
      <c r="BD133" s="71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841594.5482485079</v>
      </c>
      <c r="BE133" s="71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866842.38469596312</v>
      </c>
      <c r="BF133" s="71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892847.65623684204</v>
      </c>
      <c r="BG133" s="71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919633.08592394716</v>
      </c>
      <c r="BH133" s="71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947222.07850166573</v>
      </c>
      <c r="BI133" s="71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975638.74085671559</v>
      </c>
      <c r="BJ133" s="71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1004907.9030824172</v>
      </c>
      <c r="BK133" s="71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1035055.1401748897</v>
      </c>
      <c r="BL133" s="71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1066106.7943801363</v>
      </c>
      <c r="BM133" s="71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1098089.9982115405</v>
      </c>
      <c r="BN133" s="71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1131032.6981578867</v>
      </c>
      <c r="BO133" s="71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1164963.6791026234</v>
      </c>
      <c r="BP133" s="71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1199912.5894757023</v>
      </c>
      <c r="BQ133" s="71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1235909.9671599732</v>
      </c>
      <c r="BR133" s="71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1272987.2661747728</v>
      </c>
      <c r="BS133" s="71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1311176.8841600157</v>
      </c>
      <c r="BT133" s="71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1350512.1906848163</v>
      </c>
      <c r="BU133" s="71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1391027.5564053608</v>
      </c>
      <c r="BV133" s="71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71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71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71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71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71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71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71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71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71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71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71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71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71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71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71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71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71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71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71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71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71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71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71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71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9" customFormat="1" ht="12" x14ac:dyDescent="0.25">
      <c r="A134" s="26">
        <f>ROW()</f>
        <v>134</v>
      </c>
      <c r="E134" s="70"/>
      <c r="F134" s="68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3">
        <f t="shared" ref="P134:P141" si="17">$A$7</f>
        <v>7</v>
      </c>
      <c r="Q134" s="27"/>
      <c r="R134" s="24"/>
      <c r="S134" s="73">
        <f>BP!$A191</f>
        <v>191</v>
      </c>
      <c r="V134" s="77"/>
      <c r="W134" s="29">
        <f ca="1">SUM(INDIRECT(ADDRESS(ROW(),SUMIFS($1:$1,$5:$5,1))):INDIRECT(ADDRESS(ROW(),SUMIFS($1:$1,$5:$5,MAX($5:$5)))))</f>
        <v>3858127.1737048402</v>
      </c>
      <c r="Z134" s="71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71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71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71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71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71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4800.0000000000009</v>
      </c>
      <c r="AF134" s="71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28944</v>
      </c>
      <c r="AG134" s="71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41812.32</v>
      </c>
      <c r="AH134" s="71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47866.689600000005</v>
      </c>
      <c r="AI134" s="71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51702.690288000005</v>
      </c>
      <c r="AJ134" s="71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53253.77099664</v>
      </c>
      <c r="AK134" s="71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54851.384126539204</v>
      </c>
      <c r="AL134" s="71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56496.925650335383</v>
      </c>
      <c r="AM134" s="71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58191.833419845454</v>
      </c>
      <c r="AN134" s="71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59937.588422440807</v>
      </c>
      <c r="AO134" s="71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61735.716075114033</v>
      </c>
      <c r="AP134" s="71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63587.787557367454</v>
      </c>
      <c r="AQ134" s="71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65495.421184088482</v>
      </c>
      <c r="AR134" s="71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67460.283819611141</v>
      </c>
      <c r="AS134" s="71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69484.092334199464</v>
      </c>
      <c r="AT134" s="71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71568.615104225464</v>
      </c>
      <c r="AU134" s="71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73715.673557352231</v>
      </c>
      <c r="AV134" s="71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75927.143764072796</v>
      </c>
      <c r="AW134" s="71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78204.958076994983</v>
      </c>
      <c r="AX134" s="71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80551.106819304841</v>
      </c>
      <c r="AY134" s="71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82967.640023883985</v>
      </c>
      <c r="AZ134" s="71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85456.669224600511</v>
      </c>
      <c r="BA134" s="71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88020.36930133852</v>
      </c>
      <c r="BB134" s="71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90660.980380378678</v>
      </c>
      <c r="BC134" s="71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93380.80979179006</v>
      </c>
      <c r="BD134" s="71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96182.234085543751</v>
      </c>
      <c r="BE134" s="71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99067.701108110065</v>
      </c>
      <c r="BF134" s="71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102039.73214135336</v>
      </c>
      <c r="BG134" s="71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105100.92410559396</v>
      </c>
      <c r="BH134" s="71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108253.95182876178</v>
      </c>
      <c r="BI134" s="71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111501.57038362465</v>
      </c>
      <c r="BJ134" s="71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114846.61749513338</v>
      </c>
      <c r="BK134" s="71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118292.01601998739</v>
      </c>
      <c r="BL134" s="71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121840.77650058702</v>
      </c>
      <c r="BM134" s="71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125495.99979560464</v>
      </c>
      <c r="BN134" s="71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129260.87978947278</v>
      </c>
      <c r="BO134" s="71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133138.70618315696</v>
      </c>
      <c r="BP134" s="71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137132.86736865167</v>
      </c>
      <c r="BQ134" s="71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141246.85338971124</v>
      </c>
      <c r="BR134" s="71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145484.25899140257</v>
      </c>
      <c r="BS134" s="71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149848.78676114464</v>
      </c>
      <c r="BT134" s="71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154344.25036397899</v>
      </c>
      <c r="BU134" s="71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158974.57787489839</v>
      </c>
      <c r="BV134" s="71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71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71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71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71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71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71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71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71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71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71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71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71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71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71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71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71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71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71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71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71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71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71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71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71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8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3">
        <f t="shared" si="17"/>
        <v>7</v>
      </c>
      <c r="R135" s="24"/>
      <c r="S135" s="73">
        <f>BP!$A192</f>
        <v>192</v>
      </c>
      <c r="T135" s="69"/>
      <c r="U135" s="69"/>
      <c r="V135" s="77"/>
      <c r="W135" s="29">
        <f ca="1">SUM(INDIRECT(ADDRESS(ROW(),SUMIFS($1:$1,$5:$5,1))):INDIRECT(ADDRESS(ROW(),SUMIFS($1:$1,$5:$5,MAX($5:$5)))))</f>
        <v>4501148.3693223139</v>
      </c>
      <c r="X135" s="69"/>
      <c r="Y135" s="69"/>
      <c r="Z135" s="71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71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71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71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71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71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5600</v>
      </c>
      <c r="AF135" s="71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33768</v>
      </c>
      <c r="AG135" s="71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48781.04</v>
      </c>
      <c r="AH135" s="71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55844.471200000007</v>
      </c>
      <c r="AI135" s="71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60319.805336000005</v>
      </c>
      <c r="AJ135" s="71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62129.399496080005</v>
      </c>
      <c r="AK135" s="71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63993.281480962396</v>
      </c>
      <c r="AL135" s="71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65913.079925391285</v>
      </c>
      <c r="AM135" s="71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67890.472323153022</v>
      </c>
      <c r="AN135" s="71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69927.186492847613</v>
      </c>
      <c r="AO135" s="71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72025.002087633038</v>
      </c>
      <c r="AP135" s="71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74185.752150262037</v>
      </c>
      <c r="AQ135" s="71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76411.3247147699</v>
      </c>
      <c r="AR135" s="71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78703.66445621298</v>
      </c>
      <c r="AS135" s="71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81064.774389899394</v>
      </c>
      <c r="AT135" s="71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83496.71762159637</v>
      </c>
      <c r="AU135" s="71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86001.619150244253</v>
      </c>
      <c r="AV135" s="71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88581.667724751591</v>
      </c>
      <c r="AW135" s="71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91239.117756494146</v>
      </c>
      <c r="AX135" s="71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93976.291289188986</v>
      </c>
      <c r="AY135" s="71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96795.580027864649</v>
      </c>
      <c r="AZ135" s="71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99699.447428700587</v>
      </c>
      <c r="BA135" s="71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102690.4308515616</v>
      </c>
      <c r="BB135" s="71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105771.14377710846</v>
      </c>
      <c r="BC135" s="71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108944.27809042171</v>
      </c>
      <c r="BD135" s="71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112212.60643313438</v>
      </c>
      <c r="BE135" s="71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115578.98462612841</v>
      </c>
      <c r="BF135" s="71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119046.35416491226</v>
      </c>
      <c r="BG135" s="71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122617.74478985961</v>
      </c>
      <c r="BH135" s="71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126296.27713355541</v>
      </c>
      <c r="BI135" s="71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130085.16544756209</v>
      </c>
      <c r="BJ135" s="71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133987.72041098896</v>
      </c>
      <c r="BK135" s="71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138007.35202331861</v>
      </c>
      <c r="BL135" s="71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142147.57258401817</v>
      </c>
      <c r="BM135" s="71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146411.99976153873</v>
      </c>
      <c r="BN135" s="71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150804.3597543849</v>
      </c>
      <c r="BO135" s="71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155328.49054701644</v>
      </c>
      <c r="BP135" s="71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159988.34526342695</v>
      </c>
      <c r="BQ135" s="71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164787.99562132976</v>
      </c>
      <c r="BR135" s="71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169731.63548996966</v>
      </c>
      <c r="BS135" s="71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174823.58455466875</v>
      </c>
      <c r="BT135" s="71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180068.29209130883</v>
      </c>
      <c r="BU135" s="71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185470.34085404809</v>
      </c>
      <c r="BV135" s="71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71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71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71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71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71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71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71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71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71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71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71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71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71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71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71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71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71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71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71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71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71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71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71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71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8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3">
        <f t="shared" si="17"/>
        <v>7</v>
      </c>
      <c r="R136" s="24"/>
      <c r="S136" s="73">
        <f>BP!$A193</f>
        <v>193</v>
      </c>
      <c r="T136" s="69"/>
      <c r="U136" s="69"/>
      <c r="V136" s="77"/>
      <c r="W136" s="29">
        <f ca="1">SUM(INDIRECT(ADDRESS(ROW(),SUMIFS($1:$1,$5:$5,1))):INDIRECT(ADDRESS(ROW(),SUMIFS($1:$1,$5:$5,MAX($5:$5)))))</f>
        <v>96453179.342620999</v>
      </c>
      <c r="X136" s="69"/>
      <c r="Y136" s="69"/>
      <c r="Z136" s="71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71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71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71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71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71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120000</v>
      </c>
      <c r="AF136" s="71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723600</v>
      </c>
      <c r="AG136" s="71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1045308</v>
      </c>
      <c r="AH136" s="71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1196667.24</v>
      </c>
      <c r="AI136" s="71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1292567.2572000001</v>
      </c>
      <c r="AJ136" s="71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1331344.2749160002</v>
      </c>
      <c r="AK136" s="71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1371284.6031634803</v>
      </c>
      <c r="AL136" s="71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1412423.1412583848</v>
      </c>
      <c r="AM136" s="71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1454795.835496136</v>
      </c>
      <c r="AN136" s="71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1498439.7105610201</v>
      </c>
      <c r="AO136" s="71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1543392.9018778508</v>
      </c>
      <c r="AP136" s="71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1589694.6889341862</v>
      </c>
      <c r="AQ136" s="71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1637385.5296022119</v>
      </c>
      <c r="AR136" s="71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1686507.0954902784</v>
      </c>
      <c r="AS136" s="71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1737102.3083549866</v>
      </c>
      <c r="AT136" s="71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1789215.3776056364</v>
      </c>
      <c r="AU136" s="71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1842891.8389338055</v>
      </c>
      <c r="AV136" s="71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1898178.5941018199</v>
      </c>
      <c r="AW136" s="71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1955123.9519248744</v>
      </c>
      <c r="AX136" s="71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2013777.6704826208</v>
      </c>
      <c r="AY136" s="71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2074191.0005970995</v>
      </c>
      <c r="AZ136" s="71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2136416.7306150123</v>
      </c>
      <c r="BA136" s="71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2200509.2325334628</v>
      </c>
      <c r="BB136" s="71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2266524.5095094671</v>
      </c>
      <c r="BC136" s="71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2334520.2447947511</v>
      </c>
      <c r="BD136" s="71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2404555.8521385938</v>
      </c>
      <c r="BE136" s="71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2476692.5277027516</v>
      </c>
      <c r="BF136" s="71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2550993.3035338339</v>
      </c>
      <c r="BG136" s="71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2627523.1026398493</v>
      </c>
      <c r="BH136" s="71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2706348.7957190447</v>
      </c>
      <c r="BI136" s="71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2787539.2595906155</v>
      </c>
      <c r="BJ136" s="71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2871165.4373783343</v>
      </c>
      <c r="BK136" s="71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2957300.4004996847</v>
      </c>
      <c r="BL136" s="71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3046019.4125146754</v>
      </c>
      <c r="BM136" s="71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3137399.9948901162</v>
      </c>
      <c r="BN136" s="71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3231521.9947368195</v>
      </c>
      <c r="BO136" s="71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3328467.6545789242</v>
      </c>
      <c r="BP136" s="71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3428321.6842162921</v>
      </c>
      <c r="BQ136" s="71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3531171.3347427808</v>
      </c>
      <c r="BR136" s="71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3637106.4747850643</v>
      </c>
      <c r="BS136" s="71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3746219.669028616</v>
      </c>
      <c r="BT136" s="71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3858606.2590994751</v>
      </c>
      <c r="BU136" s="71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3974364.4468724588</v>
      </c>
      <c r="BV136" s="71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71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71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71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71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71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71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71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71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71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71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71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71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71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71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71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71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71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71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71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71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71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71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71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71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8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3">
        <f t="shared" si="17"/>
        <v>7</v>
      </c>
      <c r="R137" s="24"/>
      <c r="S137" s="73">
        <f>BP!$A194</f>
        <v>194</v>
      </c>
      <c r="T137" s="69"/>
      <c r="U137" s="69"/>
      <c r="V137" s="77"/>
      <c r="W137" s="29">
        <f ca="1">SUM(INDIRECT(ADDRESS(ROW(),SUMIFS($1:$1,$5:$5,1))):INDIRECT(ADDRESS(ROW(),SUMIFS($1:$1,$5:$5,MAX($5:$5)))))</f>
        <v>12860423.912349468</v>
      </c>
      <c r="X137" s="69"/>
      <c r="Y137" s="69"/>
      <c r="Z137" s="71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71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71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71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71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71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16000</v>
      </c>
      <c r="AF137" s="71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96480</v>
      </c>
      <c r="AG137" s="71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139374.39999999999</v>
      </c>
      <c r="AH137" s="71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159555.63200000001</v>
      </c>
      <c r="AI137" s="71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172342.30095999999</v>
      </c>
      <c r="AJ137" s="71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177512.56998880001</v>
      </c>
      <c r="AK137" s="71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182837.94708846402</v>
      </c>
      <c r="AL137" s="71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188323.08550111795</v>
      </c>
      <c r="AM137" s="71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193972.77806615148</v>
      </c>
      <c r="AN137" s="71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199791.96140813606</v>
      </c>
      <c r="AO137" s="71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205785.72025038011</v>
      </c>
      <c r="AP137" s="71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211959.29185789151</v>
      </c>
      <c r="AQ137" s="71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218318.07061362825</v>
      </c>
      <c r="AR137" s="71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224867.61273203709</v>
      </c>
      <c r="AS137" s="71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231613.64111399825</v>
      </c>
      <c r="AT137" s="71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238562.05034741818</v>
      </c>
      <c r="AU137" s="71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245718.91185784072</v>
      </c>
      <c r="AV137" s="71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253090.47921357598</v>
      </c>
      <c r="AW137" s="71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260683.19358998325</v>
      </c>
      <c r="AX137" s="71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268503.68939768279</v>
      </c>
      <c r="AY137" s="71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276558.80007961323</v>
      </c>
      <c r="AZ137" s="71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284855.56408200169</v>
      </c>
      <c r="BA137" s="71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293401.2310044617</v>
      </c>
      <c r="BB137" s="71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302203.26793459558</v>
      </c>
      <c r="BC137" s="71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311269.36597263353</v>
      </c>
      <c r="BD137" s="71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320607.44695181254</v>
      </c>
      <c r="BE137" s="71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330225.67036036687</v>
      </c>
      <c r="BF137" s="71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340132.44047117792</v>
      </c>
      <c r="BG137" s="71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350336.41368531319</v>
      </c>
      <c r="BH137" s="71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360846.50609587267</v>
      </c>
      <c r="BI137" s="71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371671.90127874882</v>
      </c>
      <c r="BJ137" s="71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382822.05831711134</v>
      </c>
      <c r="BK137" s="71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394306.72006662469</v>
      </c>
      <c r="BL137" s="71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406135.9216686234</v>
      </c>
      <c r="BM137" s="71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418319.99931868212</v>
      </c>
      <c r="BN137" s="71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430869.5992982426</v>
      </c>
      <c r="BO137" s="71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443795.68727718992</v>
      </c>
      <c r="BP137" s="71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457109.55789550557</v>
      </c>
      <c r="BQ137" s="71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470822.8446323708</v>
      </c>
      <c r="BR137" s="71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484947.52997134195</v>
      </c>
      <c r="BS137" s="71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499495.9558704822</v>
      </c>
      <c r="BT137" s="71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514480.83454659668</v>
      </c>
      <c r="BU137" s="71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529915.25958299451</v>
      </c>
      <c r="BV137" s="71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71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71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71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71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71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71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71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71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71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71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71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71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71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71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71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71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71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71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71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71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71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71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71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71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8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3">
        <f t="shared" si="17"/>
        <v>7</v>
      </c>
      <c r="R138" s="24"/>
      <c r="S138" s="73">
        <f>BP!$A195</f>
        <v>195</v>
      </c>
      <c r="T138" s="69"/>
      <c r="U138" s="69"/>
      <c r="V138" s="77"/>
      <c r="W138" s="29">
        <f ca="1">SUM(INDIRECT(ADDRESS(ROW(),SUMIFS($1:$1,$5:$5,1))):INDIRECT(ADDRESS(ROW(),SUMIFS($1:$1,$5:$5,MAX($5:$5)))))</f>
        <v>8037764.9452184197</v>
      </c>
      <c r="X138" s="69"/>
      <c r="Y138" s="69"/>
      <c r="Z138" s="71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71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71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71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71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71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10000</v>
      </c>
      <c r="AF138" s="71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60300</v>
      </c>
      <c r="AG138" s="71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87109</v>
      </c>
      <c r="AH138" s="71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99722.27</v>
      </c>
      <c r="AI138" s="71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107713.9381</v>
      </c>
      <c r="AJ138" s="71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110945.35624300002</v>
      </c>
      <c r="AK138" s="71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114273.71693029001</v>
      </c>
      <c r="AL138" s="71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117701.92843819872</v>
      </c>
      <c r="AM138" s="71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121232.98629134467</v>
      </c>
      <c r="AN138" s="71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124869.97588008501</v>
      </c>
      <c r="AO138" s="71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128616.07515648758</v>
      </c>
      <c r="AP138" s="71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132474.55741118221</v>
      </c>
      <c r="AQ138" s="71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136448.79413351766</v>
      </c>
      <c r="AR138" s="71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140542.25795752319</v>
      </c>
      <c r="AS138" s="71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144758.52569624889</v>
      </c>
      <c r="AT138" s="71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149101.28146713634</v>
      </c>
      <c r="AU138" s="71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153574.31991115047</v>
      </c>
      <c r="AV138" s="71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158181.54950848498</v>
      </c>
      <c r="AW138" s="71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162926.99599373952</v>
      </c>
      <c r="AX138" s="71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167814.80587355173</v>
      </c>
      <c r="AY138" s="71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172849.25004975827</v>
      </c>
      <c r="AZ138" s="71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178034.72755125104</v>
      </c>
      <c r="BA138" s="71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183375.76937778859</v>
      </c>
      <c r="BB138" s="71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188877.04245912225</v>
      </c>
      <c r="BC138" s="71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194543.35373289592</v>
      </c>
      <c r="BD138" s="71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200379.65434488282</v>
      </c>
      <c r="BE138" s="71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206391.04397522929</v>
      </c>
      <c r="BF138" s="71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212582.77529448617</v>
      </c>
      <c r="BG138" s="71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218960.25855332077</v>
      </c>
      <c r="BH138" s="71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225529.0663099204</v>
      </c>
      <c r="BI138" s="71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232294.93829921799</v>
      </c>
      <c r="BJ138" s="71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239263.78644819453</v>
      </c>
      <c r="BK138" s="71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246441.7000416404</v>
      </c>
      <c r="BL138" s="71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253834.95104288962</v>
      </c>
      <c r="BM138" s="71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261449.9995741763</v>
      </c>
      <c r="BN138" s="71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269293.49956140161</v>
      </c>
      <c r="BO138" s="71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277372.3045482437</v>
      </c>
      <c r="BP138" s="71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285693.47368469101</v>
      </c>
      <c r="BQ138" s="71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294264.27789523173</v>
      </c>
      <c r="BR138" s="71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303092.20623208868</v>
      </c>
      <c r="BS138" s="71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312184.9724190514</v>
      </c>
      <c r="BT138" s="71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321550.52159162291</v>
      </c>
      <c r="BU138" s="71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331197.03723937162</v>
      </c>
      <c r="BV138" s="71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71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71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71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71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71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71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71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71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71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71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71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71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71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71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71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71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71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71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71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71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71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71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71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71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8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3">
        <f t="shared" si="17"/>
        <v>7</v>
      </c>
      <c r="R139" s="24"/>
      <c r="S139" s="73">
        <f>BP!$A196</f>
        <v>196</v>
      </c>
      <c r="T139" s="69"/>
      <c r="U139" s="69"/>
      <c r="V139" s="77"/>
      <c r="W139" s="29">
        <f ca="1">SUM(INDIRECT(ADDRESS(ROW(),SUMIFS($1:$1,$5:$5,1))):INDIRECT(ADDRESS(ROW(),SUMIFS($1:$1,$5:$5,MAX($5:$5)))))</f>
        <v>4018882.4726092098</v>
      </c>
      <c r="X139" s="69"/>
      <c r="Y139" s="69"/>
      <c r="Z139" s="71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71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71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71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71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71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5000</v>
      </c>
      <c r="AF139" s="71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30150</v>
      </c>
      <c r="AG139" s="71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43554.5</v>
      </c>
      <c r="AH139" s="71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49861.135000000002</v>
      </c>
      <c r="AI139" s="71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53856.96905</v>
      </c>
      <c r="AJ139" s="71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55472.678121500008</v>
      </c>
      <c r="AK139" s="71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57136.858465145007</v>
      </c>
      <c r="AL139" s="71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58850.964219099362</v>
      </c>
      <c r="AM139" s="71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60616.493145672335</v>
      </c>
      <c r="AN139" s="71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62434.987940042505</v>
      </c>
      <c r="AO139" s="71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64308.037578243791</v>
      </c>
      <c r="AP139" s="71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66237.278705591103</v>
      </c>
      <c r="AQ139" s="71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68224.397066758829</v>
      </c>
      <c r="AR139" s="71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70271.128978761597</v>
      </c>
      <c r="AS139" s="71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72379.262848124446</v>
      </c>
      <c r="AT139" s="71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74550.640733568172</v>
      </c>
      <c r="AU139" s="71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76787.159955575233</v>
      </c>
      <c r="AV139" s="71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79090.774754242491</v>
      </c>
      <c r="AW139" s="71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81463.497996869759</v>
      </c>
      <c r="AX139" s="71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83907.402936775863</v>
      </c>
      <c r="AY139" s="71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86424.625024879133</v>
      </c>
      <c r="AZ139" s="71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89017.363775625519</v>
      </c>
      <c r="BA139" s="71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91687.884688894294</v>
      </c>
      <c r="BB139" s="71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94438.521229561127</v>
      </c>
      <c r="BC139" s="71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97271.67686644796</v>
      </c>
      <c r="BD139" s="71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100189.82717244141</v>
      </c>
      <c r="BE139" s="71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103195.52198761464</v>
      </c>
      <c r="BF139" s="71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106291.38764724309</v>
      </c>
      <c r="BG139" s="71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109480.12927666039</v>
      </c>
      <c r="BH139" s="71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112764.5331549602</v>
      </c>
      <c r="BI139" s="71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116147.46914960899</v>
      </c>
      <c r="BJ139" s="71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119631.89322409726</v>
      </c>
      <c r="BK139" s="71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123220.8500208202</v>
      </c>
      <c r="BL139" s="71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126917.47552144481</v>
      </c>
      <c r="BM139" s="71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130724.99978708815</v>
      </c>
      <c r="BN139" s="71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134646.7497807008</v>
      </c>
      <c r="BO139" s="71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138686.15227412185</v>
      </c>
      <c r="BP139" s="71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142846.7368423455</v>
      </c>
      <c r="BQ139" s="71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147132.13894761587</v>
      </c>
      <c r="BR139" s="71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151546.10311604434</v>
      </c>
      <c r="BS139" s="71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156092.4862095257</v>
      </c>
      <c r="BT139" s="71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160775.26079581145</v>
      </c>
      <c r="BU139" s="71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165598.51861968581</v>
      </c>
      <c r="BV139" s="71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71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71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71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71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71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71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71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71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71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71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71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71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71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71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71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71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71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71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71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71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71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71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71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71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8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3">
        <f t="shared" si="17"/>
        <v>7</v>
      </c>
      <c r="R140" s="24"/>
      <c r="S140" s="73">
        <f>BP!$A197</f>
        <v>197</v>
      </c>
      <c r="T140" s="69"/>
      <c r="U140" s="69"/>
      <c r="V140" s="77"/>
      <c r="W140" s="29">
        <f ca="1">SUM(INDIRECT(ADDRESS(ROW(),SUMIFS($1:$1,$5:$5,1))):INDIRECT(ADDRESS(ROW(),SUMIFS($1:$1,$5:$5,MAX($5:$5)))))</f>
        <v>3616994.2253482877</v>
      </c>
      <c r="X140" s="69"/>
      <c r="Y140" s="69"/>
      <c r="Z140" s="71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71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71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71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71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71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4500.0000000000009</v>
      </c>
      <c r="AF140" s="71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27135</v>
      </c>
      <c r="AG140" s="71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39199.050000000003</v>
      </c>
      <c r="AH140" s="71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44875.021500000003</v>
      </c>
      <c r="AI140" s="71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48471.27214500001</v>
      </c>
      <c r="AJ140" s="71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49925.410309350002</v>
      </c>
      <c r="AK140" s="71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51423.17261863051</v>
      </c>
      <c r="AL140" s="71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52965.867797189429</v>
      </c>
      <c r="AM140" s="71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54554.843831105107</v>
      </c>
      <c r="AN140" s="71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56191.489146038264</v>
      </c>
      <c r="AO140" s="71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57877.233820419409</v>
      </c>
      <c r="AP140" s="71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59613.550835031987</v>
      </c>
      <c r="AQ140" s="71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61401.957360082954</v>
      </c>
      <c r="AR140" s="71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63244.016080885442</v>
      </c>
      <c r="AS140" s="71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65141.336563312012</v>
      </c>
      <c r="AT140" s="71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67095.576660211373</v>
      </c>
      <c r="AU140" s="71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69108.443960017714</v>
      </c>
      <c r="AV140" s="71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71181.697278818247</v>
      </c>
      <c r="AW140" s="71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73317.148197182803</v>
      </c>
      <c r="AX140" s="71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75516.662643098287</v>
      </c>
      <c r="AY140" s="71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77782.162522391227</v>
      </c>
      <c r="AZ140" s="71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80115.627398062963</v>
      </c>
      <c r="BA140" s="71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82519.096220004867</v>
      </c>
      <c r="BB140" s="71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84994.669106605012</v>
      </c>
      <c r="BC140" s="71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87544.509179803164</v>
      </c>
      <c r="BD140" s="71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90170.844455197264</v>
      </c>
      <c r="BE140" s="71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92875.969788853181</v>
      </c>
      <c r="BF140" s="71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95662.24888251879</v>
      </c>
      <c r="BG140" s="71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98532.116348994343</v>
      </c>
      <c r="BH140" s="71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101488.07983946418</v>
      </c>
      <c r="BI140" s="71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104532.7222346481</v>
      </c>
      <c r="BJ140" s="71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107668.70390168755</v>
      </c>
      <c r="BK140" s="71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110898.76501873818</v>
      </c>
      <c r="BL140" s="71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114225.72796930034</v>
      </c>
      <c r="BM140" s="71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117652.49980837935</v>
      </c>
      <c r="BN140" s="71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121182.07480263073</v>
      </c>
      <c r="BO140" s="71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124817.53704670967</v>
      </c>
      <c r="BP140" s="71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128562.06315811095</v>
      </c>
      <c r="BQ140" s="71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132418.92505285429</v>
      </c>
      <c r="BR140" s="71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136391.49280443991</v>
      </c>
      <c r="BS140" s="71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140483.2375885731</v>
      </c>
      <c r="BT140" s="71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144697.7347162303</v>
      </c>
      <c r="BU140" s="71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149038.6667577172</v>
      </c>
      <c r="BV140" s="71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71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71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71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71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71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71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71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71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71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71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71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71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71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71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71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71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71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71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71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71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71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71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71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71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8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3">
        <f t="shared" si="17"/>
        <v>7</v>
      </c>
      <c r="R141" s="24"/>
      <c r="S141" s="73">
        <f>BP!$A198</f>
        <v>198</v>
      </c>
      <c r="T141" s="69"/>
      <c r="U141" s="69"/>
      <c r="V141" s="77"/>
      <c r="W141" s="29">
        <f ca="1">SUM(INDIRECT(ADDRESS(ROW(),SUMIFS($1:$1,$5:$5,1))):INDIRECT(ADDRESS(ROW(),SUMIFS($1:$1,$5:$5,MAX($5:$5)))))</f>
        <v>1478948.7499201894</v>
      </c>
      <c r="X141" s="69"/>
      <c r="Y141" s="69"/>
      <c r="Z141" s="71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71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71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71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71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71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1840.0000000000002</v>
      </c>
      <c r="AF141" s="71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11095.200000000003</v>
      </c>
      <c r="AG141" s="71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16028.056000000004</v>
      </c>
      <c r="AH141" s="71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18348.897680000002</v>
      </c>
      <c r="AI141" s="71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19819.364610400004</v>
      </c>
      <c r="AJ141" s="71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20413.945548712003</v>
      </c>
      <c r="AK141" s="71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21026.363915173362</v>
      </c>
      <c r="AL141" s="71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21657.154832628567</v>
      </c>
      <c r="AM141" s="71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22306.869477607426</v>
      </c>
      <c r="AN141" s="71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22976.075561935646</v>
      </c>
      <c r="AO141" s="71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23665.357828793716</v>
      </c>
      <c r="AP141" s="71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24375.318563657529</v>
      </c>
      <c r="AQ141" s="71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25106.578120567254</v>
      </c>
      <c r="AR141" s="71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25859.775464184269</v>
      </c>
      <c r="AS141" s="71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26635.5687281098</v>
      </c>
      <c r="AT141" s="71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27434.635789953092</v>
      </c>
      <c r="AU141" s="71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28257.67486365169</v>
      </c>
      <c r="AV141" s="71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29105.405109561241</v>
      </c>
      <c r="AW141" s="71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29978.567262848075</v>
      </c>
      <c r="AX141" s="71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30877.924280733525</v>
      </c>
      <c r="AY141" s="71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31804.262009155533</v>
      </c>
      <c r="AZ141" s="71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32758.389869430197</v>
      </c>
      <c r="BA141" s="71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33741.141565513106</v>
      </c>
      <c r="BB141" s="71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34753.375812478494</v>
      </c>
      <c r="BC141" s="71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35795.977086852858</v>
      </c>
      <c r="BD141" s="71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36869.85639945844</v>
      </c>
      <c r="BE141" s="71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37975.952091442203</v>
      </c>
      <c r="BF141" s="71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39115.23065418547</v>
      </c>
      <c r="BG141" s="71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40288.687573811032</v>
      </c>
      <c r="BH141" s="71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41497.348201025357</v>
      </c>
      <c r="BI141" s="71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42742.268647056124</v>
      </c>
      <c r="BJ141" s="71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44024.536706467799</v>
      </c>
      <c r="BK141" s="71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45345.272807661844</v>
      </c>
      <c r="BL141" s="71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46705.630991891689</v>
      </c>
      <c r="BM141" s="71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48106.799921648453</v>
      </c>
      <c r="BN141" s="71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49550.003919297902</v>
      </c>
      <c r="BO141" s="71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51036.504036876839</v>
      </c>
      <c r="BP141" s="71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52567.599157983146</v>
      </c>
      <c r="BQ141" s="71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54144.62713272265</v>
      </c>
      <c r="BR141" s="71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55768.965946704324</v>
      </c>
      <c r="BS141" s="71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57442.034925105458</v>
      </c>
      <c r="BT141" s="71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59165.295972858614</v>
      </c>
      <c r="BU141" s="71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60940.254852044374</v>
      </c>
      <c r="BV141" s="71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71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71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71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71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71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71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71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71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71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71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71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71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71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71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71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71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71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71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71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71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71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71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71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71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6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4">
        <f>$A$7</f>
        <v>7</v>
      </c>
      <c r="Q143" s="31"/>
      <c r="R143" s="46"/>
      <c r="S143" s="74">
        <f>BP!$A201</f>
        <v>201</v>
      </c>
      <c r="T143" s="66"/>
      <c r="U143" s="66"/>
      <c r="V143" s="78"/>
      <c r="W143" s="67">
        <f ca="1">SUM(INDIRECT(ADDRESS(ROW(),SUMIFS($1:$1,$5:$5,1))):INDIRECT(ADDRESS(ROW(),SUMIFS($1:$1,$5:$5,MAX($5:$5)))))</f>
        <v>407671681.9012959</v>
      </c>
      <c r="X143" s="66"/>
      <c r="Y143" s="66"/>
      <c r="Z143" s="67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7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7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7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7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7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629220</v>
      </c>
      <c r="AF143" s="67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3584456.6</v>
      </c>
      <c r="AG143" s="67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4740690.2980000004</v>
      </c>
      <c r="AH143" s="67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5197521.0069400007</v>
      </c>
      <c r="AI143" s="67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5447829.6371482005</v>
      </c>
      <c r="AJ143" s="67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5611264.5262626465</v>
      </c>
      <c r="AK143" s="67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5779602.4620505264</v>
      </c>
      <c r="AL143" s="67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5952990.5359120416</v>
      </c>
      <c r="AM143" s="67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6131580.2519894037</v>
      </c>
      <c r="AN143" s="67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6315527.6595490864</v>
      </c>
      <c r="AO143" s="67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6504993.4893355584</v>
      </c>
      <c r="AP143" s="67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6700143.2940156255</v>
      </c>
      <c r="AQ143" s="67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6901147.5928360932</v>
      </c>
      <c r="AR143" s="67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7108182.0206211759</v>
      </c>
      <c r="AS143" s="67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7321427.4812398124</v>
      </c>
      <c r="AT143" s="67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7541070.305677006</v>
      </c>
      <c r="AU143" s="67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7767302.4148473172</v>
      </c>
      <c r="AV143" s="67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8000321.4872927368</v>
      </c>
      <c r="AW143" s="67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8240331.1319115199</v>
      </c>
      <c r="AX143" s="67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8487541.0658688657</v>
      </c>
      <c r="AY143" s="67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8742167.2978449315</v>
      </c>
      <c r="AZ143" s="67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9004432.3167802803</v>
      </c>
      <c r="BA143" s="67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9274565.2862836886</v>
      </c>
      <c r="BB143" s="67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9552802.2448721994</v>
      </c>
      <c r="BC143" s="67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9839386.3122183662</v>
      </c>
      <c r="BD143" s="67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10134567.901584918</v>
      </c>
      <c r="BE143" s="67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10438604.938632468</v>
      </c>
      <c r="BF143" s="67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10751763.086791441</v>
      </c>
      <c r="BG143" s="67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11074315.979395183</v>
      </c>
      <c r="BH143" s="67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11406545.458777038</v>
      </c>
      <c r="BI143" s="67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11748741.822540348</v>
      </c>
      <c r="BJ143" s="67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12101204.07721656</v>
      </c>
      <c r="BK143" s="67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12464240.199533056</v>
      </c>
      <c r="BL143" s="67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12838167.40551905</v>
      </c>
      <c r="BM143" s="67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13223312.42768462</v>
      </c>
      <c r="BN143" s="67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13620011.80051516</v>
      </c>
      <c r="BO143" s="67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14028612.154530616</v>
      </c>
      <c r="BP143" s="67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14449470.519166535</v>
      </c>
      <c r="BQ143" s="67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14882954.634741532</v>
      </c>
      <c r="BR143" s="67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15329443.273783779</v>
      </c>
      <c r="BS143" s="67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15789326.57199729</v>
      </c>
      <c r="BT143" s="67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16263006.36915721</v>
      </c>
      <c r="BU143" s="67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16750896.560231928</v>
      </c>
      <c r="BV143" s="67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7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7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7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7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7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7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7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7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7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7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7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7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7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7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7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7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7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7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7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7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7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7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7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7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1" x14ac:dyDescent="0.3">
      <c r="A145" s="11">
        <f>ROW()</f>
        <v>145</v>
      </c>
    </row>
    <row r="146" spans="1:1" x14ac:dyDescent="0.3">
      <c r="A146" s="11">
        <f>ROW()</f>
        <v>146</v>
      </c>
    </row>
    <row r="147" spans="1:1" x14ac:dyDescent="0.3">
      <c r="A147" s="11">
        <f>ROW()</f>
        <v>147</v>
      </c>
    </row>
    <row r="148" spans="1:1" x14ac:dyDescent="0.3">
      <c r="A148" s="11">
        <f>ROW()</f>
        <v>148</v>
      </c>
    </row>
    <row r="149" spans="1:1" x14ac:dyDescent="0.3">
      <c r="A149" s="11">
        <f>ROW()</f>
        <v>149</v>
      </c>
    </row>
    <row r="150" spans="1:1" x14ac:dyDescent="0.3">
      <c r="A150" s="11">
        <f>ROW()</f>
        <v>150</v>
      </c>
    </row>
    <row r="151" spans="1:1" x14ac:dyDescent="0.3">
      <c r="A151" s="11">
        <f>ROW()</f>
        <v>151</v>
      </c>
    </row>
    <row r="152" spans="1:1" x14ac:dyDescent="0.3">
      <c r="A152" s="11">
        <f>ROW()</f>
        <v>152</v>
      </c>
    </row>
    <row r="153" spans="1:1" x14ac:dyDescent="0.3">
      <c r="A153" s="11">
        <f>ROW()</f>
        <v>153</v>
      </c>
    </row>
    <row r="154" spans="1:1" x14ac:dyDescent="0.3">
      <c r="A154" s="11">
        <f>ROW()</f>
        <v>154</v>
      </c>
    </row>
    <row r="155" spans="1:1" x14ac:dyDescent="0.3">
      <c r="A155" s="11">
        <f>ROW()</f>
        <v>155</v>
      </c>
    </row>
    <row r="156" spans="1:1" x14ac:dyDescent="0.3">
      <c r="A156" s="11">
        <f>ROW()</f>
        <v>156</v>
      </c>
    </row>
    <row r="157" spans="1:1" x14ac:dyDescent="0.3">
      <c r="A157" s="11">
        <f>ROW()</f>
        <v>157</v>
      </c>
    </row>
    <row r="158" spans="1:1" x14ac:dyDescent="0.3">
      <c r="A158" s="11">
        <f>ROW()</f>
        <v>158</v>
      </c>
    </row>
    <row r="159" spans="1:1" x14ac:dyDescent="0.3">
      <c r="A159" s="11">
        <f>ROW()</f>
        <v>159</v>
      </c>
    </row>
    <row r="160" spans="1:1" x14ac:dyDescent="0.3">
      <c r="A160" s="11">
        <f>ROW()</f>
        <v>160</v>
      </c>
    </row>
    <row r="161" spans="1:1" x14ac:dyDescent="0.3">
      <c r="A161" s="11">
        <f>ROW()</f>
        <v>161</v>
      </c>
    </row>
    <row r="162" spans="1:1" x14ac:dyDescent="0.3">
      <c r="A162" s="11">
        <f>ROW()</f>
        <v>162</v>
      </c>
    </row>
    <row r="163" spans="1:1" x14ac:dyDescent="0.3">
      <c r="A163" s="11">
        <f>ROW()</f>
        <v>163</v>
      </c>
    </row>
    <row r="164" spans="1:1" x14ac:dyDescent="0.3">
      <c r="A164" s="11">
        <f>ROW()</f>
        <v>164</v>
      </c>
    </row>
    <row r="165" spans="1:1" x14ac:dyDescent="0.3">
      <c r="A165" s="11">
        <f>ROW()</f>
        <v>165</v>
      </c>
    </row>
    <row r="166" spans="1:1" x14ac:dyDescent="0.3">
      <c r="A166" s="11">
        <f>ROW()</f>
        <v>166</v>
      </c>
    </row>
    <row r="167" spans="1:1" x14ac:dyDescent="0.3">
      <c r="A167" s="11">
        <f>ROW()</f>
        <v>167</v>
      </c>
    </row>
    <row r="168" spans="1:1" x14ac:dyDescent="0.3">
      <c r="A168" s="11">
        <f>ROW()</f>
        <v>168</v>
      </c>
    </row>
    <row r="169" spans="1:1" x14ac:dyDescent="0.3">
      <c r="A169" s="11">
        <f>ROW()</f>
        <v>169</v>
      </c>
    </row>
    <row r="170" spans="1:1" x14ac:dyDescent="0.3">
      <c r="A170" s="11">
        <f>ROW()</f>
        <v>170</v>
      </c>
    </row>
    <row r="171" spans="1:1" x14ac:dyDescent="0.3">
      <c r="A171" s="11">
        <f>ROW()</f>
        <v>171</v>
      </c>
    </row>
    <row r="172" spans="1:1" x14ac:dyDescent="0.3">
      <c r="A172" s="11">
        <f>ROW()</f>
        <v>172</v>
      </c>
    </row>
    <row r="173" spans="1:1" x14ac:dyDescent="0.3">
      <c r="A173" s="11">
        <f>ROW()</f>
        <v>173</v>
      </c>
    </row>
    <row r="174" spans="1:1" x14ac:dyDescent="0.3">
      <c r="A174" s="11">
        <f>ROW()</f>
        <v>174</v>
      </c>
    </row>
    <row r="175" spans="1:1" x14ac:dyDescent="0.3">
      <c r="A175" s="11">
        <f>ROW()</f>
        <v>175</v>
      </c>
    </row>
    <row r="176" spans="1:1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5" priority="4">
      <formula>LEN(TRIM(Z5))=0</formula>
    </cfRule>
  </conditionalFormatting>
  <conditionalFormatting sqref="CI5:CT5">
    <cfRule type="containsBlanks" dxfId="4" priority="3">
      <formula>LEN(TRIM(CI5))=0</formula>
    </cfRule>
  </conditionalFormatting>
  <conditionalFormatting sqref="A1:U3 W1:XFD3 A4:XFD1048576">
    <cfRule type="cellIs" dxfId="3" priority="2" operator="equal">
      <formula>0</formula>
    </cfRule>
  </conditionalFormatting>
  <conditionalFormatting sqref="V4:V1048576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2"/>
  <sheetViews>
    <sheetView showGridLines="0" workbookViewId="0">
      <selection activeCell="A8" activeCellId="1" sqref="R1:R1048576 A8:XFD8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</row>
    <row r="11" spans="5:18" x14ac:dyDescent="0.3">
      <c r="I11" s="22" t="s">
        <v>24</v>
      </c>
      <c r="J11" s="18">
        <v>8</v>
      </c>
    </row>
    <row r="12" spans="5:18" x14ac:dyDescent="0.3">
      <c r="I12" s="22" t="s">
        <v>24</v>
      </c>
      <c r="J12" s="18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BL30" activePane="bottomRight" state="frozen"/>
      <selection activeCell="G29" sqref="G29"/>
      <selection pane="topRight" activeCell="G29" sqref="G29"/>
      <selection pane="bottomLeft" activeCell="G29" sqref="G29"/>
      <selection pane="bottomRight" activeCell="BT49" sqref="BT49:BU62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0</v>
      </c>
      <c r="BT203" s="3">
        <f>IF(BT$5="",0,SUMIFS(BP!203:203,BP!$5:$5,BT$4))</f>
        <v>0</v>
      </c>
      <c r="BU203" s="3">
        <f>IF(BU$5="",0,SUMIFS(BP!203:203,BP!$5:$5,BU$4))</f>
        <v>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0</v>
      </c>
      <c r="BO205" s="3">
        <f>IF(BO$5="",0,SUMIFS(BP!205:205,BP!$5:$5,BO$4))</f>
        <v>0</v>
      </c>
      <c r="BP205" s="3">
        <f>IF(BP$5="",0,SUMIFS(BP!205:205,BP!$5:$5,BP$4))</f>
        <v>0</v>
      </c>
      <c r="BQ205" s="3">
        <f>IF(BQ$5="",0,SUMIFS(BP!205:205,BP!$5:$5,BQ$4))</f>
        <v>0</v>
      </c>
      <c r="BR205" s="3">
        <f>IF(BR$5="",0,SUMIFS(BP!205:205,BP!$5:$5,BR$4))</f>
        <v>0</v>
      </c>
      <c r="BS205" s="3">
        <f>IF(BS$5="",0,SUMIFS(BP!205:205,BP!$5:$5,BS$4))</f>
        <v>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0</v>
      </c>
      <c r="BR207" s="3">
        <f>IF(BR$5="",0,SUMIFS(BP!207:207,BP!$5:$5,BR$4))</f>
        <v>0</v>
      </c>
      <c r="BS207" s="3">
        <f>IF(BS$5="",0,SUMIFS(BP!207:207,BP!$5:$5,BS$4))</f>
        <v>0</v>
      </c>
      <c r="BT207" s="3">
        <f>IF(BT$5="",0,SUMIFS(BP!207:207,BP!$5:$5,BT$4))</f>
        <v>0</v>
      </c>
      <c r="BU207" s="3">
        <f>IF(BU$5="",0,SUMIFS(BP!207:207,BP!$5:$5,BU$4))</f>
        <v>0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0</v>
      </c>
      <c r="AY209" s="3">
        <f ca="1">IF(AY$5="",0,SUMIFS(INDIRECT($S$2&amp;$A209&amp;":"&amp;$A209),BP!$5:$5,AY$4))</f>
        <v>0</v>
      </c>
      <c r="AZ209" s="3">
        <f ca="1">IF(AZ$5="",0,SUMIFS(INDIRECT($S$2&amp;$A209&amp;":"&amp;$A209),BP!$5:$5,AZ$4))</f>
        <v>0</v>
      </c>
      <c r="BA209" s="3">
        <f ca="1">IF(BA$5="",0,SUMIFS(INDIRECT($S$2&amp;$A209&amp;":"&amp;$A209),BP!$5:$5,BA$4))</f>
        <v>0</v>
      </c>
      <c r="BB209" s="3">
        <f ca="1">IF(BB$5="",0,SUMIFS(INDIRECT($S$2&amp;$A209&amp;":"&amp;$A209),BP!$5:$5,BB$4))</f>
        <v>0</v>
      </c>
      <c r="BC209" s="3">
        <f ca="1">IF(BC$5="",0,SUMIFS(INDIRECT($S$2&amp;$A209&amp;":"&amp;$A209),BP!$5:$5,BC$4))</f>
        <v>0</v>
      </c>
      <c r="BD209" s="3">
        <f ca="1">IF(BD$5="",0,SUMIFS(INDIRECT($S$2&amp;$A209&amp;":"&amp;$A209),BP!$5:$5,BD$4))</f>
        <v>0</v>
      </c>
      <c r="BE209" s="3">
        <f ca="1">IF(BE$5="",0,SUMIFS(INDIRECT($S$2&amp;$A209&amp;":"&amp;$A209),BP!$5:$5,BE$4))</f>
        <v>0</v>
      </c>
      <c r="BF209" s="3">
        <f ca="1">IF(BF$5="",0,SUMIFS(INDIRECT($S$2&amp;$A209&amp;":"&amp;$A209),BP!$5:$5,BF$4))</f>
        <v>0</v>
      </c>
      <c r="BG209" s="3">
        <f ca="1">IF(BG$5="",0,SUMIFS(INDIRECT($S$2&amp;$A209&amp;":"&amp;$A209),BP!$5:$5,BG$4))</f>
        <v>0</v>
      </c>
      <c r="BH209" s="3">
        <f ca="1">IF(BH$5="",0,SUMIFS(INDIRECT($S$2&amp;$A209&amp;":"&amp;$A209),BP!$5:$5,BH$4))</f>
        <v>0</v>
      </c>
      <c r="BI209" s="3">
        <f ca="1">IF(BI$5="",0,SUMIFS(INDIRECT($S$2&amp;$A209&amp;":"&amp;$A209),BP!$5:$5,BI$4))</f>
        <v>0</v>
      </c>
      <c r="BJ209" s="3">
        <f>IF(BJ$5="",0,SUMIFS(BP!209:209,BP!$5:$5,BJ$4))</f>
        <v>0</v>
      </c>
      <c r="BK209" s="3">
        <f>IF(BK$5="",0,SUMIFS(BP!209:209,BP!$5:$5,BK$4))</f>
        <v>0</v>
      </c>
      <c r="BL209" s="3">
        <f>IF(BL$5="",0,SUMIFS(BP!209:209,BP!$5:$5,BL$4))</f>
        <v>0</v>
      </c>
      <c r="BM209" s="3">
        <f>IF(BM$5="",0,SUMIFS(BP!209:209,BP!$5:$5,BM$4))</f>
        <v>0</v>
      </c>
      <c r="BN209" s="3">
        <f>IF(BN$5="",0,SUMIFS(BP!209:209,BP!$5:$5,BN$4))</f>
        <v>0</v>
      </c>
      <c r="BO209" s="3">
        <f>IF(BO$5="",0,SUMIFS(BP!209:209,BP!$5:$5,BO$4))</f>
        <v>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0</v>
      </c>
      <c r="BT211" s="3">
        <f>IF(BT$5="",0,SUMIFS(BP!211:211,BP!$5:$5,BT$4))</f>
        <v>0</v>
      </c>
      <c r="BU211" s="3">
        <f>IF(BU$5="",0,SUMIFS(BP!211:211,BP!$5:$5,BU$4))</f>
        <v>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0</v>
      </c>
      <c r="AA215" s="3">
        <f ca="1">IF(AA$5="",0,SUMIFS(INDIRECT($S$2&amp;$A215&amp;":"&amp;$A215),BP!$5:$5,AA$4))</f>
        <v>0</v>
      </c>
      <c r="AB215" s="3">
        <f ca="1">IF(AB$5="",0,SUMIFS(INDIRECT($S$2&amp;$A215&amp;":"&amp;$A215),BP!$5:$5,AB$4))</f>
        <v>0</v>
      </c>
      <c r="AC215" s="3">
        <f ca="1">IF(AC$5="",0,SUMIFS(INDIRECT($S$2&amp;$A215&amp;":"&amp;$A215),BP!$5:$5,AC$4))</f>
        <v>0</v>
      </c>
      <c r="AD215" s="3">
        <f ca="1">IF(AD$5="",0,SUMIFS(INDIRECT($S$2&amp;$A215&amp;":"&amp;$A215),BP!$5:$5,AD$4))</f>
        <v>0</v>
      </c>
      <c r="AE215" s="3">
        <f ca="1">IF(AE$5="",0,SUMIFS(INDIRECT($S$2&amp;$A215&amp;":"&amp;$A215),BP!$5:$5,AE$4))</f>
        <v>0</v>
      </c>
      <c r="AF215" s="3">
        <f ca="1">IF(AF$5="",0,SUMIFS(INDIRECT($S$2&amp;$A215&amp;":"&amp;$A215),BP!$5:$5,AF$4))</f>
        <v>0</v>
      </c>
      <c r="AG215" s="3">
        <f ca="1">IF(AG$5="",0,SUMIFS(INDIRECT($S$2&amp;$A215&amp;":"&amp;$A215),BP!$5:$5,AG$4))</f>
        <v>0</v>
      </c>
      <c r="AH215" s="3">
        <f ca="1">IF(AH$5="",0,SUMIFS(INDIRECT($S$2&amp;$A215&amp;":"&amp;$A215),BP!$5:$5,AH$4))</f>
        <v>0</v>
      </c>
      <c r="AI215" s="3">
        <f ca="1">IF(AI$5="",0,SUMIFS(INDIRECT($S$2&amp;$A215&amp;":"&amp;$A215),BP!$5:$5,AI$4))</f>
        <v>0</v>
      </c>
      <c r="AJ215" s="3">
        <f ca="1">IF(AJ$5="",0,SUMIFS(INDIRECT($S$2&amp;$A215&amp;":"&amp;$A215),BP!$5:$5,AJ$4))</f>
        <v>0</v>
      </c>
      <c r="AK215" s="3">
        <f ca="1">IF(AK$5="",0,SUMIFS(INDIRECT($S$2&amp;$A215&amp;":"&amp;$A215),BP!$5:$5,AK$4))</f>
        <v>0</v>
      </c>
      <c r="AL215" s="3">
        <f ca="1">IF(AL$5="",0,SUMIFS(INDIRECT($S$2&amp;$A215&amp;":"&amp;$A215),BP!$5:$5,AL$4))</f>
        <v>0</v>
      </c>
      <c r="AM215" s="3">
        <f ca="1">IF(AM$5="",0,SUMIFS(INDIRECT($S$2&amp;$A215&amp;":"&amp;$A215),BP!$5:$5,AM$4))</f>
        <v>0</v>
      </c>
      <c r="AN215" s="3">
        <f ca="1">IF(AN$5="",0,SUMIFS(INDIRECT($S$2&amp;$A215&amp;":"&amp;$A215),BP!$5:$5,AN$4))</f>
        <v>0</v>
      </c>
      <c r="AO215" s="3">
        <f ca="1">IF(AO$5="",0,SUMIFS(INDIRECT($S$2&amp;$A215&amp;":"&amp;$A215),BP!$5:$5,AO$4))</f>
        <v>0</v>
      </c>
      <c r="AP215" s="3">
        <f ca="1">IF(AP$5="",0,SUMIFS(INDIRECT($S$2&amp;$A215&amp;":"&amp;$A215),BP!$5:$5,AP$4))</f>
        <v>0</v>
      </c>
      <c r="AQ215" s="3">
        <f ca="1">IF(AQ$5="",0,SUMIFS(INDIRECT($S$2&amp;$A215&amp;":"&amp;$A215),BP!$5:$5,AQ$4))</f>
        <v>0</v>
      </c>
      <c r="AR215" s="3">
        <f ca="1">IF(AR$5="",0,SUMIFS(INDIRECT($S$2&amp;$A215&amp;":"&amp;$A215),BP!$5:$5,AR$4))</f>
        <v>0</v>
      </c>
      <c r="AS215" s="3">
        <f ca="1">IF(AS$5="",0,SUMIFS(INDIRECT($S$2&amp;$A215&amp;":"&amp;$A215),BP!$5:$5,AS$4))</f>
        <v>0</v>
      </c>
      <c r="AT215" s="3">
        <f ca="1">IF(AT$5="",0,SUMIFS(INDIRECT($S$2&amp;$A215&amp;":"&amp;$A215),BP!$5:$5,AT$4))</f>
        <v>0</v>
      </c>
      <c r="AU215" s="3">
        <f ca="1">IF(AU$5="",0,SUMIFS(INDIRECT($S$2&amp;$A215&amp;":"&amp;$A215),BP!$5:$5,AU$4))</f>
        <v>0</v>
      </c>
      <c r="AV215" s="3">
        <f ca="1">IF(AV$5="",0,SUMIFS(INDIRECT($S$2&amp;$A215&amp;":"&amp;$A215),BP!$5:$5,AV$4))</f>
        <v>0</v>
      </c>
      <c r="AW215" s="3">
        <f ca="1">IF(AW$5="",0,SUMIFS(INDIRECT($S$2&amp;$A215&amp;":"&amp;$A215),BP!$5:$5,AW$4))</f>
        <v>0</v>
      </c>
      <c r="AX215" s="3">
        <f ca="1">IF(AX$5="",0,SUMIFS(INDIRECT($S$2&amp;$A215&amp;":"&amp;$A215),BP!$5:$5,AX$4))</f>
        <v>0</v>
      </c>
      <c r="AY215" s="3">
        <f ca="1">IF(AY$5="",0,SUMIFS(INDIRECT($S$2&amp;$A215&amp;":"&amp;$A215),BP!$5:$5,AY$4))</f>
        <v>0</v>
      </c>
      <c r="AZ215" s="3">
        <f ca="1">IF(AZ$5="",0,SUMIFS(INDIRECT($S$2&amp;$A215&amp;":"&amp;$A215),BP!$5:$5,AZ$4))</f>
        <v>0</v>
      </c>
      <c r="BA215" s="3">
        <f ca="1">IF(BA$5="",0,SUMIFS(INDIRECT($S$2&amp;$A215&amp;":"&amp;$A215),BP!$5:$5,BA$4))</f>
        <v>0</v>
      </c>
      <c r="BB215" s="3">
        <f ca="1">IF(BB$5="",0,SUMIFS(INDIRECT($S$2&amp;$A215&amp;":"&amp;$A215),BP!$5:$5,BB$4))</f>
        <v>0</v>
      </c>
      <c r="BC215" s="3">
        <f ca="1">IF(BC$5="",0,SUMIFS(INDIRECT($S$2&amp;$A215&amp;":"&amp;$A215),BP!$5:$5,BC$4))</f>
        <v>0</v>
      </c>
      <c r="BD215" s="3">
        <f ca="1">IF(BD$5="",0,SUMIFS(INDIRECT($S$2&amp;$A215&amp;":"&amp;$A215),BP!$5:$5,BD$4))</f>
        <v>0</v>
      </c>
      <c r="BE215" s="3">
        <f ca="1">IF(BE$5="",0,SUMIFS(INDIRECT($S$2&amp;$A215&amp;":"&amp;$A215),BP!$5:$5,BE$4))</f>
        <v>0</v>
      </c>
      <c r="BF215" s="3">
        <f ca="1">IF(BF$5="",0,SUMIFS(INDIRECT($S$2&amp;$A215&amp;":"&amp;$A215),BP!$5:$5,BF$4))</f>
        <v>0</v>
      </c>
      <c r="BG215" s="3">
        <f ca="1">IF(BG$5="",0,SUMIFS(INDIRECT($S$2&amp;$A215&amp;":"&amp;$A215),BP!$5:$5,BG$4))</f>
        <v>0</v>
      </c>
      <c r="BH215" s="3">
        <f ca="1">IF(BH$5="",0,SUMIFS(INDIRECT($S$2&amp;$A215&amp;":"&amp;$A215),BP!$5:$5,BH$4))</f>
        <v>0</v>
      </c>
      <c r="BI215" s="3">
        <f ca="1">IF(BI$5="",0,SUMIFS(INDIRECT($S$2&amp;$A215&amp;":"&amp;$A215),BP!$5:$5,BI$4))</f>
        <v>0</v>
      </c>
      <c r="BJ215" s="3">
        <f>IF(BJ$5="",0,SUMIFS(BP!215:215,BP!$5:$5,BJ$4))</f>
        <v>0</v>
      </c>
      <c r="BK215" s="3">
        <f>IF(BK$5="",0,SUMIFS(BP!215:215,BP!$5:$5,BK$4))</f>
        <v>0</v>
      </c>
      <c r="BL215" s="3">
        <f>IF(BL$5="",0,SUMIFS(BP!215:215,BP!$5:$5,BL$4))</f>
        <v>0</v>
      </c>
      <c r="BM215" s="3">
        <f>IF(BM$5="",0,SUMIFS(BP!215:215,BP!$5:$5,BM$4))</f>
        <v>0</v>
      </c>
      <c r="BN215" s="3">
        <f>IF(BN$5="",0,SUMIFS(BP!215:215,BP!$5:$5,BN$4))</f>
        <v>0</v>
      </c>
      <c r="BO215" s="3">
        <f>IF(BO$5="",0,SUMIFS(BP!215:215,BP!$5:$5,BO$4))</f>
        <v>0</v>
      </c>
      <c r="BP215" s="3">
        <f>IF(BP$5="",0,SUMIFS(BP!215:215,BP!$5:$5,BP$4))</f>
        <v>0</v>
      </c>
      <c r="BQ215" s="3">
        <f>IF(BQ$5="",0,SUMIFS(BP!215:215,BP!$5:$5,BQ$4))</f>
        <v>0</v>
      </c>
      <c r="BR215" s="3">
        <f>IF(BR$5="",0,SUMIFS(BP!215:215,BP!$5:$5,BR$4))</f>
        <v>0</v>
      </c>
      <c r="BS215" s="3">
        <f>IF(BS$5="",0,SUMIFS(BP!215:215,BP!$5:$5,BS$4))</f>
        <v>0</v>
      </c>
      <c r="BT215" s="3">
        <f>IF(BT$5="",0,SUMIFS(BP!215:215,BP!$5:$5,BT$4))</f>
        <v>0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info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2023-10-09T11:12:59Z</dcterms:modified>
</cp:coreProperties>
</file>